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Pipeline" sheetId="2" state="visible" r:id="rId2"/>
    <sheet name="Summary" sheetId="3" state="visible" r:id="rId3"/>
    <sheet name="Stages" sheetId="4" state="visible" r:id="rId4"/>
  </sheets>
  <definedNames>
    <definedName name="_xlnm._FilterDatabase" localSheetId="1" hidden="1">'Pipeline'!$A$1:$R$201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312E81"/>
      </patternFill>
    </fill>
    <fill>
      <patternFill patternType="solid">
        <fgColor rgb="00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9" fontId="0" fillId="3" borderId="0" pivotButton="0" quotePrefix="0" xfId="0"/>
    <xf numFmtId="3" fontId="0" fillId="3" borderId="0" pivotButton="0" quotePrefix="0" xfId="0"/>
    <xf numFmtId="164" fontId="0" fillId="3" borderId="0" pivotButton="0" quotePrefix="0" xfId="0"/>
    <xf numFmtId="0" fontId="0" fillId="3" borderId="0" pivotButton="0" quotePrefix="0" xfId="0"/>
    <xf numFmtId="1" fontId="3" fillId="0" borderId="0" pivotButton="0" quotePrefix="0" xfId="0"/>
    <xf numFmtId="3" fontId="3" fillId="0" borderId="0" pivotButton="0" quotePrefix="0" xfId="0"/>
    <xf numFmtId="0" fontId="1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Free freelance CRM template, by AgencyKit</t>
        </is>
      </c>
    </row>
    <row r="2">
      <c r="A2" t="inlineStr"/>
    </row>
    <row r="3">
      <c r="A3" t="inlineStr">
        <is>
          <t>1. Add every lead as a row on the Pipeline tab. Delete the four example rows first.</t>
        </is>
      </c>
    </row>
    <row r="4">
      <c r="A4" t="inlineStr">
        <is>
          <t>2. Pick a Stage from the list and set "In stage since" to the day it moved there.</t>
        </is>
      </c>
    </row>
    <row r="5">
      <c r="A5" t="inlineStr">
        <is>
          <t>3. After every call or message, set "Last contact" and "Last outcome".</t>
        </is>
      </c>
    </row>
    <row r="6">
      <c r="A6" t="inlineStr">
        <is>
          <t>4. A "No answer" suggests the next try for you: 1 day after the first miss, 3 after the second, 7 after that.</t>
        </is>
      </c>
    </row>
    <row r="7">
      <c r="A7" t="inlineStr">
        <is>
          <t>5. Type your own date in "Next follow-up" to override the suggestion.</t>
        </is>
      </c>
    </row>
    <row r="8">
      <c r="A8" t="inlineStr">
        <is>
          <t>6. Status turns red when a follow-up is due, amber after 7 days in one stage and orange after 14.</t>
        </is>
      </c>
    </row>
    <row r="9">
      <c r="A9" t="inlineStr">
        <is>
          <t>7. Shaded columns are calculated. Leave them alone and they keep working.</t>
        </is>
      </c>
    </row>
    <row r="10">
      <c r="A10" t="inlineStr">
        <is>
          <t>8. The Summary tab shows open leads, pipeline value, a weighted forecast and what needs you today.</t>
        </is>
      </c>
    </row>
    <row r="11">
      <c r="A11" t="inlineStr"/>
    </row>
    <row r="12">
      <c r="A12" t="inlineStr">
        <is>
          <t>Google Sheets: File, then Import, then Upload this file. Excel and Numbers open it directly.</t>
        </is>
      </c>
    </row>
    <row r="13">
      <c r="A13" t="inlineStr">
        <is>
          <t>Notion or Airtable: import the CSV version from agencykit.tech/blog/best-crm-for-freelancers/ instead.</t>
        </is>
      </c>
    </row>
    <row r="14">
      <c r="A14" t="inlineStr"/>
    </row>
    <row r="15">
      <c r="A15" t="inlineStr">
        <is>
          <t>A spreadsheet only reminds you when you open it. AgencyKit runs the same follow-up rule and stage warnings</t>
        </is>
      </c>
    </row>
    <row r="16">
      <c r="A16" t="inlineStr">
        <is>
          <t>automatically, and turns a won lead into a proposal, a contract and an invoice: agencykit.tech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6" customWidth="1" min="3" max="3"/>
    <col width="18" customWidth="1" min="4" max="4"/>
    <col width="14" customWidth="1" min="5" max="5"/>
    <col width="16" customWidth="1" min="6" max="6"/>
    <col width="14" customWidth="1" min="7" max="7"/>
    <col width="12" customWidth="1" min="8" max="8"/>
    <col width="11" customWidth="1" min="9" max="9"/>
    <col width="14" customWidth="1" min="10" max="10"/>
    <col width="13" customWidth="1" min="11" max="11"/>
    <col width="14" customWidth="1" min="12" max="12"/>
    <col width="9" customWidth="1" min="13" max="13"/>
    <col width="14" customWidth="1" min="14" max="14"/>
    <col width="14" customWidth="1" min="15" max="15"/>
    <col width="9" customWidth="1" min="16" max="16"/>
    <col width="16" customWidth="1" min="17" max="17"/>
    <col width="40" customWidth="1" min="18" max="18"/>
  </cols>
  <sheetData>
    <row r="1" ht="32" customHeight="1">
      <c r="A1" s="2" t="inlineStr">
        <is>
          <t>Lead</t>
        </is>
      </c>
      <c r="B1" s="2" t="inlineStr">
        <is>
          <t>Company</t>
        </is>
      </c>
      <c r="C1" s="2" t="inlineStr">
        <is>
          <t>Email</t>
        </is>
      </c>
      <c r="D1" s="2" t="inlineStr">
        <is>
          <t>Phone or WhatsApp</t>
        </is>
      </c>
      <c r="E1" s="2" t="inlineStr">
        <is>
          <t>Source</t>
        </is>
      </c>
      <c r="F1" s="2" t="inlineStr">
        <is>
          <t>Stage</t>
        </is>
      </c>
      <c r="G1" s="2" t="inlineStr">
        <is>
          <t>In stage since</t>
        </is>
      </c>
      <c r="H1" s="2" t="inlineStr">
        <is>
          <t>Deal value</t>
        </is>
      </c>
      <c r="I1" s="2" t="inlineStr">
        <is>
          <t>Win chance</t>
        </is>
      </c>
      <c r="J1" s="2" t="inlineStr">
        <is>
          <t>Weighted value</t>
        </is>
      </c>
      <c r="K1" s="2" t="inlineStr">
        <is>
          <t>Last contact</t>
        </is>
      </c>
      <c r="L1" s="2" t="inlineStr">
        <is>
          <t>Last outcome</t>
        </is>
      </c>
      <c r="M1" s="2" t="inlineStr">
        <is>
          <t>No-answer tries</t>
        </is>
      </c>
      <c r="N1" s="2" t="inlineStr">
        <is>
          <t>Next follow-up</t>
        </is>
      </c>
      <c r="O1" s="2" t="inlineStr">
        <is>
          <t>Suggested follow-up</t>
        </is>
      </c>
      <c r="P1" s="2" t="inlineStr">
        <is>
          <t>Days in stage</t>
        </is>
      </c>
      <c r="Q1" s="2" t="inlineStr">
        <is>
          <t>Status</t>
        </is>
      </c>
      <c r="R1" s="2" t="inlineStr">
        <is>
          <t>Notes</t>
        </is>
      </c>
    </row>
    <row r="2">
      <c r="A2" t="inlineStr">
        <is>
          <t>Example: Sara Malik</t>
        </is>
      </c>
      <c r="B2" t="inlineStr">
        <is>
          <t>Brightside Studio</t>
        </is>
      </c>
      <c r="C2" t="inlineStr">
        <is>
          <t>sara@example.com</t>
        </is>
      </c>
      <c r="D2" t="inlineStr">
        <is>
          <t>+44 7700 900123</t>
        </is>
      </c>
      <c r="E2" t="inlineStr">
        <is>
          <t>Website</t>
        </is>
      </c>
      <c r="F2" t="inlineStr">
        <is>
          <t>Proposal Sent</t>
        </is>
      </c>
      <c r="G2" s="3">
        <f>TODAY()-9</f>
        <v/>
      </c>
      <c r="H2" s="4" t="n">
        <v>3200</v>
      </c>
      <c r="I2" s="5">
        <f>IF(F2="","",IFERROR(VLOOKUP(F2,Stages!$A$2:$B$9,2,FALSE),""))</f>
        <v/>
      </c>
      <c r="J2" s="6">
        <f>IF(OR(H2="",I2=""),"",H2*I2)</f>
        <v/>
      </c>
      <c r="K2" s="3">
        <f>TODAY()-2</f>
        <v/>
      </c>
      <c r="L2" t="inlineStr">
        <is>
          <t>No answer</t>
        </is>
      </c>
      <c r="M2" t="n">
        <v>2</v>
      </c>
      <c r="N2" s="3" t="n"/>
      <c r="O2" s="7">
        <f>IF(AND(L2="No answer",K2&lt;&gt;""),K2+IF(M2&lt;=1,1,IF(M2=2,3,7)),"")</f>
        <v/>
      </c>
      <c r="P2" s="8">
        <f>IF(G2="","",TODAY()-G2)</f>
        <v/>
      </c>
      <c r="Q2" s="8">
        <f>IF(OR(F2="",F2="Won",F2="Lost"),"",IF(AND(IF(N2&lt;&gt;"",N2,O2)&lt;&gt;"",IF(N2&lt;&gt;"",N2,O2)&lt;=TODAY()),"Follow up today",IF(P2="","",IF(P2&gt;=14,"Going cold",IF(P2&gt;=7,"Stalling","")))))</f>
        <v/>
      </c>
      <c r="R2" t="inlineStr">
        <is>
          <t>Example row. Sent the proposal, two calls with no answer. Delete when you add a real lead.</t>
        </is>
      </c>
    </row>
    <row r="3">
      <c r="A3" t="inlineStr">
        <is>
          <t>Example: James Ortiz</t>
        </is>
      </c>
      <c r="B3" t="inlineStr">
        <is>
          <t>Ortiz Dental</t>
        </is>
      </c>
      <c r="C3" t="inlineStr">
        <is>
          <t>james@example.com</t>
        </is>
      </c>
      <c r="D3" t="inlineStr">
        <is>
          <t>+1 555 0100</t>
        </is>
      </c>
      <c r="E3" t="inlineStr">
        <is>
          <t>Referral</t>
        </is>
      </c>
      <c r="F3" t="inlineStr">
        <is>
          <t>Qualified</t>
        </is>
      </c>
      <c r="G3" s="3">
        <f>TODAY()-15</f>
        <v/>
      </c>
      <c r="H3" s="4" t="n">
        <v>1800</v>
      </c>
      <c r="I3" s="5">
        <f>IF(F3="","",IFERROR(VLOOKUP(F3,Stages!$A$2:$B$9,2,FALSE),""))</f>
        <v/>
      </c>
      <c r="J3" s="6">
        <f>IF(OR(H3="",I3=""),"",H3*I3)</f>
        <v/>
      </c>
      <c r="K3" s="3">
        <f>TODAY()-15</f>
        <v/>
      </c>
      <c r="L3" t="inlineStr">
        <is>
          <t>Answered</t>
        </is>
      </c>
      <c r="M3" t="n">
        <v>0</v>
      </c>
      <c r="N3" s="3">
        <f>TODAY()+2</f>
        <v/>
      </c>
      <c r="O3" s="7">
        <f>IF(AND(L3="No answer",K3&lt;&gt;""),K3+IF(M3&lt;=1,1,IF(M3=2,3,7)),"")</f>
        <v/>
      </c>
      <c r="P3" s="8">
        <f>IF(G3="","",TODAY()-G3)</f>
        <v/>
      </c>
      <c r="Q3" s="8">
        <f>IF(OR(F3="",F3="Won",F3="Lost"),"",IF(AND(IF(N3&lt;&gt;"",N3,O3)&lt;&gt;"",IF(N3&lt;&gt;"",N3,O3)&lt;=TODAY()),"Follow up today",IF(P3="","",IF(P3&gt;=14,"Going cold",IF(P3&gt;=7,"Stalling","")))))</f>
        <v/>
      </c>
      <c r="R3" t="inlineStr">
        <is>
          <t>Example row. Referred by a past client, wants a quote for a new site.</t>
        </is>
      </c>
    </row>
    <row r="4">
      <c r="A4" t="inlineStr">
        <is>
          <t>Example: Lina Haddad</t>
        </is>
      </c>
      <c r="B4" t="inlineStr">
        <is>
          <t>Haddad Consulting</t>
        </is>
      </c>
      <c r="C4" t="inlineStr">
        <is>
          <t>lina@example.com</t>
        </is>
      </c>
      <c r="D4" t="inlineStr">
        <is>
          <t>+20 100 000 0000</t>
        </is>
      </c>
      <c r="E4" t="inlineStr">
        <is>
          <t>Social media</t>
        </is>
      </c>
      <c r="F4" t="inlineStr">
        <is>
          <t>Contacted</t>
        </is>
      </c>
      <c r="G4" s="3">
        <f>TODAY()-3</f>
        <v/>
      </c>
      <c r="H4" s="4" t="n">
        <v>900</v>
      </c>
      <c r="I4" s="5">
        <f>IF(F4="","",IFERROR(VLOOKUP(F4,Stages!$A$2:$B$9,2,FALSE),""))</f>
        <v/>
      </c>
      <c r="J4" s="6">
        <f>IF(OR(H4="",I4=""),"",H4*I4)</f>
        <v/>
      </c>
      <c r="K4" s="3">
        <f>TODAY()-1</f>
        <v/>
      </c>
      <c r="L4" t="inlineStr">
        <is>
          <t>No answer</t>
        </is>
      </c>
      <c r="M4" t="n">
        <v>1</v>
      </c>
      <c r="N4" s="3" t="n"/>
      <c r="O4" s="7">
        <f>IF(AND(L4="No answer",K4&lt;&gt;""),K4+IF(M4&lt;=1,1,IF(M4=2,3,7)),"")</f>
        <v/>
      </c>
      <c r="P4" s="8">
        <f>IF(G4="","",TODAY()-G4)</f>
        <v/>
      </c>
      <c r="Q4" s="8">
        <f>IF(OR(F4="",F4="Won",F4="Lost"),"",IF(AND(IF(N4&lt;&gt;"",N4,O4)&lt;&gt;"",IF(N4&lt;&gt;"",N4,O4)&lt;=TODAY()),"Follow up today",IF(P4="","",IF(P4&gt;=14,"Going cold",IF(P4&gt;=7,"Stalling","")))))</f>
        <v/>
      </c>
      <c r="R4" t="inlineStr">
        <is>
          <t>Example row. Found you on LinkedIn, first call went unanswered.</t>
        </is>
      </c>
    </row>
    <row r="5">
      <c r="A5" t="inlineStr">
        <is>
          <t>Example: Tom Becker</t>
        </is>
      </c>
      <c r="B5" t="inlineStr">
        <is>
          <t>Becker &amp; Co</t>
        </is>
      </c>
      <c r="C5" t="inlineStr">
        <is>
          <t>tom@example.com</t>
        </is>
      </c>
      <c r="D5" t="inlineStr">
        <is>
          <t>+49 30 000000</t>
        </is>
      </c>
      <c r="E5" t="inlineStr">
        <is>
          <t>Outreach</t>
        </is>
      </c>
      <c r="F5" t="inlineStr">
        <is>
          <t>Won</t>
        </is>
      </c>
      <c r="G5" s="3">
        <f>TODAY()-20</f>
        <v/>
      </c>
      <c r="H5" s="4" t="n">
        <v>4500</v>
      </c>
      <c r="I5" s="5">
        <f>IF(F5="","",IFERROR(VLOOKUP(F5,Stages!$A$2:$B$9,2,FALSE),""))</f>
        <v/>
      </c>
      <c r="J5" s="6">
        <f>IF(OR(H5="",I5=""),"",H5*I5)</f>
        <v/>
      </c>
      <c r="K5" s="3">
        <f>TODAY()-20</f>
        <v/>
      </c>
      <c r="L5" t="inlineStr">
        <is>
          <t>Answered</t>
        </is>
      </c>
      <c r="M5" t="n">
        <v>0</v>
      </c>
      <c r="N5" s="3" t="n"/>
      <c r="O5" s="7">
        <f>IF(AND(L5="No answer",K5&lt;&gt;""),K5+IF(M5&lt;=1,1,IF(M5=2,3,7)),"")</f>
        <v/>
      </c>
      <c r="P5" s="8">
        <f>IF(G5="","",TODAY()-G5)</f>
        <v/>
      </c>
      <c r="Q5" s="8">
        <f>IF(OR(F5="",F5="Won",F5="Lost"),"",IF(AND(IF(N5&lt;&gt;"",N5,O5)&lt;&gt;"",IF(N5&lt;&gt;"",N5,O5)&lt;=TODAY()),"Follow up today",IF(P5="","",IF(P5&gt;=14,"Going cold",IF(P5&gt;=7,"Stalling","")))))</f>
        <v/>
      </c>
      <c r="R5" t="inlineStr">
        <is>
          <t>Example row. Signed and paid the deposit.</t>
        </is>
      </c>
    </row>
    <row r="6">
      <c r="G6" s="3" t="n"/>
      <c r="H6" s="4" t="n"/>
      <c r="I6" s="5">
        <f>IF(F6="","",IFERROR(VLOOKUP(F6,Stages!$A$2:$B$9,2,FALSE),""))</f>
        <v/>
      </c>
      <c r="J6" s="6">
        <f>IF(OR(H6="",I6=""),"",H6*I6)</f>
        <v/>
      </c>
      <c r="K6" s="3" t="n"/>
      <c r="N6" s="3" t="n"/>
      <c r="O6" s="7">
        <f>IF(AND(L6="No answer",K6&lt;&gt;""),K6+IF(M6&lt;=1,1,IF(M6=2,3,7)),"")</f>
        <v/>
      </c>
      <c r="P6" s="8">
        <f>IF(G6="","",TODAY()-G6)</f>
        <v/>
      </c>
      <c r="Q6" s="8">
        <f>IF(OR(F6="",F6="Won",F6="Lost"),"",IF(AND(IF(N6&lt;&gt;"",N6,O6)&lt;&gt;"",IF(N6&lt;&gt;"",N6,O6)&lt;=TODAY()),"Follow up today",IF(P6="","",IF(P6&gt;=14,"Going cold",IF(P6&gt;=7,"Stalling","")))))</f>
        <v/>
      </c>
    </row>
    <row r="7">
      <c r="G7" s="3" t="n"/>
      <c r="H7" s="4" t="n"/>
      <c r="I7" s="5">
        <f>IF(F7="","",IFERROR(VLOOKUP(F7,Stages!$A$2:$B$9,2,FALSE),""))</f>
        <v/>
      </c>
      <c r="J7" s="6">
        <f>IF(OR(H7="",I7=""),"",H7*I7)</f>
        <v/>
      </c>
      <c r="K7" s="3" t="n"/>
      <c r="N7" s="3" t="n"/>
      <c r="O7" s="7">
        <f>IF(AND(L7="No answer",K7&lt;&gt;""),K7+IF(M7&lt;=1,1,IF(M7=2,3,7)),"")</f>
        <v/>
      </c>
      <c r="P7" s="8">
        <f>IF(G7="","",TODAY()-G7)</f>
        <v/>
      </c>
      <c r="Q7" s="8">
        <f>IF(OR(F7="",F7="Won",F7="Lost"),"",IF(AND(IF(N7&lt;&gt;"",N7,O7)&lt;&gt;"",IF(N7&lt;&gt;"",N7,O7)&lt;=TODAY()),"Follow up today",IF(P7="","",IF(P7&gt;=14,"Going cold",IF(P7&gt;=7,"Stalling","")))))</f>
        <v/>
      </c>
    </row>
    <row r="8">
      <c r="G8" s="3" t="n"/>
      <c r="H8" s="4" t="n"/>
      <c r="I8" s="5">
        <f>IF(F8="","",IFERROR(VLOOKUP(F8,Stages!$A$2:$B$9,2,FALSE),""))</f>
        <v/>
      </c>
      <c r="J8" s="6">
        <f>IF(OR(H8="",I8=""),"",H8*I8)</f>
        <v/>
      </c>
      <c r="K8" s="3" t="n"/>
      <c r="N8" s="3" t="n"/>
      <c r="O8" s="7">
        <f>IF(AND(L8="No answer",K8&lt;&gt;""),K8+IF(M8&lt;=1,1,IF(M8=2,3,7)),"")</f>
        <v/>
      </c>
      <c r="P8" s="8">
        <f>IF(G8="","",TODAY()-G8)</f>
        <v/>
      </c>
      <c r="Q8" s="8">
        <f>IF(OR(F8="",F8="Won",F8="Lost"),"",IF(AND(IF(N8&lt;&gt;"",N8,O8)&lt;&gt;"",IF(N8&lt;&gt;"",N8,O8)&lt;=TODAY()),"Follow up today",IF(P8="","",IF(P8&gt;=14,"Going cold",IF(P8&gt;=7,"Stalling","")))))</f>
        <v/>
      </c>
    </row>
    <row r="9">
      <c r="G9" s="3" t="n"/>
      <c r="H9" s="4" t="n"/>
      <c r="I9" s="5">
        <f>IF(F9="","",IFERROR(VLOOKUP(F9,Stages!$A$2:$B$9,2,FALSE),""))</f>
        <v/>
      </c>
      <c r="J9" s="6">
        <f>IF(OR(H9="",I9=""),"",H9*I9)</f>
        <v/>
      </c>
      <c r="K9" s="3" t="n"/>
      <c r="N9" s="3" t="n"/>
      <c r="O9" s="7">
        <f>IF(AND(L9="No answer",K9&lt;&gt;""),K9+IF(M9&lt;=1,1,IF(M9=2,3,7)),"")</f>
        <v/>
      </c>
      <c r="P9" s="8">
        <f>IF(G9="","",TODAY()-G9)</f>
        <v/>
      </c>
      <c r="Q9" s="8">
        <f>IF(OR(F9="",F9="Won",F9="Lost"),"",IF(AND(IF(N9&lt;&gt;"",N9,O9)&lt;&gt;"",IF(N9&lt;&gt;"",N9,O9)&lt;=TODAY()),"Follow up today",IF(P9="","",IF(P9&gt;=14,"Going cold",IF(P9&gt;=7,"Stalling","")))))</f>
        <v/>
      </c>
    </row>
    <row r="10">
      <c r="G10" s="3" t="n"/>
      <c r="H10" s="4" t="n"/>
      <c r="I10" s="5">
        <f>IF(F10="","",IFERROR(VLOOKUP(F10,Stages!$A$2:$B$9,2,FALSE),""))</f>
        <v/>
      </c>
      <c r="J10" s="6">
        <f>IF(OR(H10="",I10=""),"",H10*I10)</f>
        <v/>
      </c>
      <c r="K10" s="3" t="n"/>
      <c r="N10" s="3" t="n"/>
      <c r="O10" s="7">
        <f>IF(AND(L10="No answer",K10&lt;&gt;""),K10+IF(M10&lt;=1,1,IF(M10=2,3,7)),"")</f>
        <v/>
      </c>
      <c r="P10" s="8">
        <f>IF(G10="","",TODAY()-G10)</f>
        <v/>
      </c>
      <c r="Q10" s="8">
        <f>IF(OR(F10="",F10="Won",F10="Lost"),"",IF(AND(IF(N10&lt;&gt;"",N10,O10)&lt;&gt;"",IF(N10&lt;&gt;"",N10,O10)&lt;=TODAY()),"Follow up today",IF(P10="","",IF(P10&gt;=14,"Going cold",IF(P10&gt;=7,"Stalling","")))))</f>
        <v/>
      </c>
    </row>
    <row r="11">
      <c r="G11" s="3" t="n"/>
      <c r="H11" s="4" t="n"/>
      <c r="I11" s="5">
        <f>IF(F11="","",IFERROR(VLOOKUP(F11,Stages!$A$2:$B$9,2,FALSE),""))</f>
        <v/>
      </c>
      <c r="J11" s="6">
        <f>IF(OR(H11="",I11=""),"",H11*I11)</f>
        <v/>
      </c>
      <c r="K11" s="3" t="n"/>
      <c r="N11" s="3" t="n"/>
      <c r="O11" s="7">
        <f>IF(AND(L11="No answer",K11&lt;&gt;""),K11+IF(M11&lt;=1,1,IF(M11=2,3,7)),"")</f>
        <v/>
      </c>
      <c r="P11" s="8">
        <f>IF(G11="","",TODAY()-G11)</f>
        <v/>
      </c>
      <c r="Q11" s="8">
        <f>IF(OR(F11="",F11="Won",F11="Lost"),"",IF(AND(IF(N11&lt;&gt;"",N11,O11)&lt;&gt;"",IF(N11&lt;&gt;"",N11,O11)&lt;=TODAY()),"Follow up today",IF(P11="","",IF(P11&gt;=14,"Going cold",IF(P11&gt;=7,"Stalling","")))))</f>
        <v/>
      </c>
    </row>
    <row r="12">
      <c r="G12" s="3" t="n"/>
      <c r="H12" s="4" t="n"/>
      <c r="I12" s="5">
        <f>IF(F12="","",IFERROR(VLOOKUP(F12,Stages!$A$2:$B$9,2,FALSE),""))</f>
        <v/>
      </c>
      <c r="J12" s="6">
        <f>IF(OR(H12="",I12=""),"",H12*I12)</f>
        <v/>
      </c>
      <c r="K12" s="3" t="n"/>
      <c r="N12" s="3" t="n"/>
      <c r="O12" s="7">
        <f>IF(AND(L12="No answer",K12&lt;&gt;""),K12+IF(M12&lt;=1,1,IF(M12=2,3,7)),"")</f>
        <v/>
      </c>
      <c r="P12" s="8">
        <f>IF(G12="","",TODAY()-G12)</f>
        <v/>
      </c>
      <c r="Q12" s="8">
        <f>IF(OR(F12="",F12="Won",F12="Lost"),"",IF(AND(IF(N12&lt;&gt;"",N12,O12)&lt;&gt;"",IF(N12&lt;&gt;"",N12,O12)&lt;=TODAY()),"Follow up today",IF(P12="","",IF(P12&gt;=14,"Going cold",IF(P12&gt;=7,"Stalling","")))))</f>
        <v/>
      </c>
    </row>
    <row r="13">
      <c r="G13" s="3" t="n"/>
      <c r="H13" s="4" t="n"/>
      <c r="I13" s="5">
        <f>IF(F13="","",IFERROR(VLOOKUP(F13,Stages!$A$2:$B$9,2,FALSE),""))</f>
        <v/>
      </c>
      <c r="J13" s="6">
        <f>IF(OR(H13="",I13=""),"",H13*I13)</f>
        <v/>
      </c>
      <c r="K13" s="3" t="n"/>
      <c r="N13" s="3" t="n"/>
      <c r="O13" s="7">
        <f>IF(AND(L13="No answer",K13&lt;&gt;""),K13+IF(M13&lt;=1,1,IF(M13=2,3,7)),"")</f>
        <v/>
      </c>
      <c r="P13" s="8">
        <f>IF(G13="","",TODAY()-G13)</f>
        <v/>
      </c>
      <c r="Q13" s="8">
        <f>IF(OR(F13="",F13="Won",F13="Lost"),"",IF(AND(IF(N13&lt;&gt;"",N13,O13)&lt;&gt;"",IF(N13&lt;&gt;"",N13,O13)&lt;=TODAY()),"Follow up today",IF(P13="","",IF(P13&gt;=14,"Going cold",IF(P13&gt;=7,"Stalling","")))))</f>
        <v/>
      </c>
    </row>
    <row r="14">
      <c r="G14" s="3" t="n"/>
      <c r="H14" s="4" t="n"/>
      <c r="I14" s="5">
        <f>IF(F14="","",IFERROR(VLOOKUP(F14,Stages!$A$2:$B$9,2,FALSE),""))</f>
        <v/>
      </c>
      <c r="J14" s="6">
        <f>IF(OR(H14="",I14=""),"",H14*I14)</f>
        <v/>
      </c>
      <c r="K14" s="3" t="n"/>
      <c r="N14" s="3" t="n"/>
      <c r="O14" s="7">
        <f>IF(AND(L14="No answer",K14&lt;&gt;""),K14+IF(M14&lt;=1,1,IF(M14=2,3,7)),"")</f>
        <v/>
      </c>
      <c r="P14" s="8">
        <f>IF(G14="","",TODAY()-G14)</f>
        <v/>
      </c>
      <c r="Q14" s="8">
        <f>IF(OR(F14="",F14="Won",F14="Lost"),"",IF(AND(IF(N14&lt;&gt;"",N14,O14)&lt;&gt;"",IF(N14&lt;&gt;"",N14,O14)&lt;=TODAY()),"Follow up today",IF(P14="","",IF(P14&gt;=14,"Going cold",IF(P14&gt;=7,"Stalling","")))))</f>
        <v/>
      </c>
    </row>
    <row r="15">
      <c r="G15" s="3" t="n"/>
      <c r="H15" s="4" t="n"/>
      <c r="I15" s="5">
        <f>IF(F15="","",IFERROR(VLOOKUP(F15,Stages!$A$2:$B$9,2,FALSE),""))</f>
        <v/>
      </c>
      <c r="J15" s="6">
        <f>IF(OR(H15="",I15=""),"",H15*I15)</f>
        <v/>
      </c>
      <c r="K15" s="3" t="n"/>
      <c r="N15" s="3" t="n"/>
      <c r="O15" s="7">
        <f>IF(AND(L15="No answer",K15&lt;&gt;""),K15+IF(M15&lt;=1,1,IF(M15=2,3,7)),"")</f>
        <v/>
      </c>
      <c r="P15" s="8">
        <f>IF(G15="","",TODAY()-G15)</f>
        <v/>
      </c>
      <c r="Q15" s="8">
        <f>IF(OR(F15="",F15="Won",F15="Lost"),"",IF(AND(IF(N15&lt;&gt;"",N15,O15)&lt;&gt;"",IF(N15&lt;&gt;"",N15,O15)&lt;=TODAY()),"Follow up today",IF(P15="","",IF(P15&gt;=14,"Going cold",IF(P15&gt;=7,"Stalling","")))))</f>
        <v/>
      </c>
    </row>
    <row r="16">
      <c r="G16" s="3" t="n"/>
      <c r="H16" s="4" t="n"/>
      <c r="I16" s="5">
        <f>IF(F16="","",IFERROR(VLOOKUP(F16,Stages!$A$2:$B$9,2,FALSE),""))</f>
        <v/>
      </c>
      <c r="J16" s="6">
        <f>IF(OR(H16="",I16=""),"",H16*I16)</f>
        <v/>
      </c>
      <c r="K16" s="3" t="n"/>
      <c r="N16" s="3" t="n"/>
      <c r="O16" s="7">
        <f>IF(AND(L16="No answer",K16&lt;&gt;""),K16+IF(M16&lt;=1,1,IF(M16=2,3,7)),"")</f>
        <v/>
      </c>
      <c r="P16" s="8">
        <f>IF(G16="","",TODAY()-G16)</f>
        <v/>
      </c>
      <c r="Q16" s="8">
        <f>IF(OR(F16="",F16="Won",F16="Lost"),"",IF(AND(IF(N16&lt;&gt;"",N16,O16)&lt;&gt;"",IF(N16&lt;&gt;"",N16,O16)&lt;=TODAY()),"Follow up today",IF(P16="","",IF(P16&gt;=14,"Going cold",IF(P16&gt;=7,"Stalling","")))))</f>
        <v/>
      </c>
    </row>
    <row r="17">
      <c r="G17" s="3" t="n"/>
      <c r="H17" s="4" t="n"/>
      <c r="I17" s="5">
        <f>IF(F17="","",IFERROR(VLOOKUP(F17,Stages!$A$2:$B$9,2,FALSE),""))</f>
        <v/>
      </c>
      <c r="J17" s="6">
        <f>IF(OR(H17="",I17=""),"",H17*I17)</f>
        <v/>
      </c>
      <c r="K17" s="3" t="n"/>
      <c r="N17" s="3" t="n"/>
      <c r="O17" s="7">
        <f>IF(AND(L17="No answer",K17&lt;&gt;""),K17+IF(M17&lt;=1,1,IF(M17=2,3,7)),"")</f>
        <v/>
      </c>
      <c r="P17" s="8">
        <f>IF(G17="","",TODAY()-G17)</f>
        <v/>
      </c>
      <c r="Q17" s="8">
        <f>IF(OR(F17="",F17="Won",F17="Lost"),"",IF(AND(IF(N17&lt;&gt;"",N17,O17)&lt;&gt;"",IF(N17&lt;&gt;"",N17,O17)&lt;=TODAY()),"Follow up today",IF(P17="","",IF(P17&gt;=14,"Going cold",IF(P17&gt;=7,"Stalling","")))))</f>
        <v/>
      </c>
    </row>
    <row r="18">
      <c r="G18" s="3" t="n"/>
      <c r="H18" s="4" t="n"/>
      <c r="I18" s="5">
        <f>IF(F18="","",IFERROR(VLOOKUP(F18,Stages!$A$2:$B$9,2,FALSE),""))</f>
        <v/>
      </c>
      <c r="J18" s="6">
        <f>IF(OR(H18="",I18=""),"",H18*I18)</f>
        <v/>
      </c>
      <c r="K18" s="3" t="n"/>
      <c r="N18" s="3" t="n"/>
      <c r="O18" s="7">
        <f>IF(AND(L18="No answer",K18&lt;&gt;""),K18+IF(M18&lt;=1,1,IF(M18=2,3,7)),"")</f>
        <v/>
      </c>
      <c r="P18" s="8">
        <f>IF(G18="","",TODAY()-G18)</f>
        <v/>
      </c>
      <c r="Q18" s="8">
        <f>IF(OR(F18="",F18="Won",F18="Lost"),"",IF(AND(IF(N18&lt;&gt;"",N18,O18)&lt;&gt;"",IF(N18&lt;&gt;"",N18,O18)&lt;=TODAY()),"Follow up today",IF(P18="","",IF(P18&gt;=14,"Going cold",IF(P18&gt;=7,"Stalling","")))))</f>
        <v/>
      </c>
    </row>
    <row r="19">
      <c r="G19" s="3" t="n"/>
      <c r="H19" s="4" t="n"/>
      <c r="I19" s="5">
        <f>IF(F19="","",IFERROR(VLOOKUP(F19,Stages!$A$2:$B$9,2,FALSE),""))</f>
        <v/>
      </c>
      <c r="J19" s="6">
        <f>IF(OR(H19="",I19=""),"",H19*I19)</f>
        <v/>
      </c>
      <c r="K19" s="3" t="n"/>
      <c r="N19" s="3" t="n"/>
      <c r="O19" s="7">
        <f>IF(AND(L19="No answer",K19&lt;&gt;""),K19+IF(M19&lt;=1,1,IF(M19=2,3,7)),"")</f>
        <v/>
      </c>
      <c r="P19" s="8">
        <f>IF(G19="","",TODAY()-G19)</f>
        <v/>
      </c>
      <c r="Q19" s="8">
        <f>IF(OR(F19="",F19="Won",F19="Lost"),"",IF(AND(IF(N19&lt;&gt;"",N19,O19)&lt;&gt;"",IF(N19&lt;&gt;"",N19,O19)&lt;=TODAY()),"Follow up today",IF(P19="","",IF(P19&gt;=14,"Going cold",IF(P19&gt;=7,"Stalling","")))))</f>
        <v/>
      </c>
    </row>
    <row r="20">
      <c r="G20" s="3" t="n"/>
      <c r="H20" s="4" t="n"/>
      <c r="I20" s="5">
        <f>IF(F20="","",IFERROR(VLOOKUP(F20,Stages!$A$2:$B$9,2,FALSE),""))</f>
        <v/>
      </c>
      <c r="J20" s="6">
        <f>IF(OR(H20="",I20=""),"",H20*I20)</f>
        <v/>
      </c>
      <c r="K20" s="3" t="n"/>
      <c r="N20" s="3" t="n"/>
      <c r="O20" s="7">
        <f>IF(AND(L20="No answer",K20&lt;&gt;""),K20+IF(M20&lt;=1,1,IF(M20=2,3,7)),"")</f>
        <v/>
      </c>
      <c r="P20" s="8">
        <f>IF(G20="","",TODAY()-G20)</f>
        <v/>
      </c>
      <c r="Q20" s="8">
        <f>IF(OR(F20="",F20="Won",F20="Lost"),"",IF(AND(IF(N20&lt;&gt;"",N20,O20)&lt;&gt;"",IF(N20&lt;&gt;"",N20,O20)&lt;=TODAY()),"Follow up today",IF(P20="","",IF(P20&gt;=14,"Going cold",IF(P20&gt;=7,"Stalling","")))))</f>
        <v/>
      </c>
    </row>
    <row r="21">
      <c r="G21" s="3" t="n"/>
      <c r="H21" s="4" t="n"/>
      <c r="I21" s="5">
        <f>IF(F21="","",IFERROR(VLOOKUP(F21,Stages!$A$2:$B$9,2,FALSE),""))</f>
        <v/>
      </c>
      <c r="J21" s="6">
        <f>IF(OR(H21="",I21=""),"",H21*I21)</f>
        <v/>
      </c>
      <c r="K21" s="3" t="n"/>
      <c r="N21" s="3" t="n"/>
      <c r="O21" s="7">
        <f>IF(AND(L21="No answer",K21&lt;&gt;""),K21+IF(M21&lt;=1,1,IF(M21=2,3,7)),"")</f>
        <v/>
      </c>
      <c r="P21" s="8">
        <f>IF(G21="","",TODAY()-G21)</f>
        <v/>
      </c>
      <c r="Q21" s="8">
        <f>IF(OR(F21="",F21="Won",F21="Lost"),"",IF(AND(IF(N21&lt;&gt;"",N21,O21)&lt;&gt;"",IF(N21&lt;&gt;"",N21,O21)&lt;=TODAY()),"Follow up today",IF(P21="","",IF(P21&gt;=14,"Going cold",IF(P21&gt;=7,"Stalling","")))))</f>
        <v/>
      </c>
    </row>
    <row r="22">
      <c r="G22" s="3" t="n"/>
      <c r="H22" s="4" t="n"/>
      <c r="I22" s="5">
        <f>IF(F22="","",IFERROR(VLOOKUP(F22,Stages!$A$2:$B$9,2,FALSE),""))</f>
        <v/>
      </c>
      <c r="J22" s="6">
        <f>IF(OR(H22="",I22=""),"",H22*I22)</f>
        <v/>
      </c>
      <c r="K22" s="3" t="n"/>
      <c r="N22" s="3" t="n"/>
      <c r="O22" s="7">
        <f>IF(AND(L22="No answer",K22&lt;&gt;""),K22+IF(M22&lt;=1,1,IF(M22=2,3,7)),"")</f>
        <v/>
      </c>
      <c r="P22" s="8">
        <f>IF(G22="","",TODAY()-G22)</f>
        <v/>
      </c>
      <c r="Q22" s="8">
        <f>IF(OR(F22="",F22="Won",F22="Lost"),"",IF(AND(IF(N22&lt;&gt;"",N22,O22)&lt;&gt;"",IF(N22&lt;&gt;"",N22,O22)&lt;=TODAY()),"Follow up today",IF(P22="","",IF(P22&gt;=14,"Going cold",IF(P22&gt;=7,"Stalling","")))))</f>
        <v/>
      </c>
    </row>
    <row r="23">
      <c r="G23" s="3" t="n"/>
      <c r="H23" s="4" t="n"/>
      <c r="I23" s="5">
        <f>IF(F23="","",IFERROR(VLOOKUP(F23,Stages!$A$2:$B$9,2,FALSE),""))</f>
        <v/>
      </c>
      <c r="J23" s="6">
        <f>IF(OR(H23="",I23=""),"",H23*I23)</f>
        <v/>
      </c>
      <c r="K23" s="3" t="n"/>
      <c r="N23" s="3" t="n"/>
      <c r="O23" s="7">
        <f>IF(AND(L23="No answer",K23&lt;&gt;""),K23+IF(M23&lt;=1,1,IF(M23=2,3,7)),"")</f>
        <v/>
      </c>
      <c r="P23" s="8">
        <f>IF(G23="","",TODAY()-G23)</f>
        <v/>
      </c>
      <c r="Q23" s="8">
        <f>IF(OR(F23="",F23="Won",F23="Lost"),"",IF(AND(IF(N23&lt;&gt;"",N23,O23)&lt;&gt;"",IF(N23&lt;&gt;"",N23,O23)&lt;=TODAY()),"Follow up today",IF(P23="","",IF(P23&gt;=14,"Going cold",IF(P23&gt;=7,"Stalling","")))))</f>
        <v/>
      </c>
    </row>
    <row r="24">
      <c r="G24" s="3" t="n"/>
      <c r="H24" s="4" t="n"/>
      <c r="I24" s="5">
        <f>IF(F24="","",IFERROR(VLOOKUP(F24,Stages!$A$2:$B$9,2,FALSE),""))</f>
        <v/>
      </c>
      <c r="J24" s="6">
        <f>IF(OR(H24="",I24=""),"",H24*I24)</f>
        <v/>
      </c>
      <c r="K24" s="3" t="n"/>
      <c r="N24" s="3" t="n"/>
      <c r="O24" s="7">
        <f>IF(AND(L24="No answer",K24&lt;&gt;""),K24+IF(M24&lt;=1,1,IF(M24=2,3,7)),"")</f>
        <v/>
      </c>
      <c r="P24" s="8">
        <f>IF(G24="","",TODAY()-G24)</f>
        <v/>
      </c>
      <c r="Q24" s="8">
        <f>IF(OR(F24="",F24="Won",F24="Lost"),"",IF(AND(IF(N24&lt;&gt;"",N24,O24)&lt;&gt;"",IF(N24&lt;&gt;"",N24,O24)&lt;=TODAY()),"Follow up today",IF(P24="","",IF(P24&gt;=14,"Going cold",IF(P24&gt;=7,"Stalling","")))))</f>
        <v/>
      </c>
    </row>
    <row r="25">
      <c r="G25" s="3" t="n"/>
      <c r="H25" s="4" t="n"/>
      <c r="I25" s="5">
        <f>IF(F25="","",IFERROR(VLOOKUP(F25,Stages!$A$2:$B$9,2,FALSE),""))</f>
        <v/>
      </c>
      <c r="J25" s="6">
        <f>IF(OR(H25="",I25=""),"",H25*I25)</f>
        <v/>
      </c>
      <c r="K25" s="3" t="n"/>
      <c r="N25" s="3" t="n"/>
      <c r="O25" s="7">
        <f>IF(AND(L25="No answer",K25&lt;&gt;""),K25+IF(M25&lt;=1,1,IF(M25=2,3,7)),"")</f>
        <v/>
      </c>
      <c r="P25" s="8">
        <f>IF(G25="","",TODAY()-G25)</f>
        <v/>
      </c>
      <c r="Q25" s="8">
        <f>IF(OR(F25="",F25="Won",F25="Lost"),"",IF(AND(IF(N25&lt;&gt;"",N25,O25)&lt;&gt;"",IF(N25&lt;&gt;"",N25,O25)&lt;=TODAY()),"Follow up today",IF(P25="","",IF(P25&gt;=14,"Going cold",IF(P25&gt;=7,"Stalling","")))))</f>
        <v/>
      </c>
    </row>
    <row r="26">
      <c r="G26" s="3" t="n"/>
      <c r="H26" s="4" t="n"/>
      <c r="I26" s="5">
        <f>IF(F26="","",IFERROR(VLOOKUP(F26,Stages!$A$2:$B$9,2,FALSE),""))</f>
        <v/>
      </c>
      <c r="J26" s="6">
        <f>IF(OR(H26="",I26=""),"",H26*I26)</f>
        <v/>
      </c>
      <c r="K26" s="3" t="n"/>
      <c r="N26" s="3" t="n"/>
      <c r="O26" s="7">
        <f>IF(AND(L26="No answer",K26&lt;&gt;""),K26+IF(M26&lt;=1,1,IF(M26=2,3,7)),"")</f>
        <v/>
      </c>
      <c r="P26" s="8">
        <f>IF(G26="","",TODAY()-G26)</f>
        <v/>
      </c>
      <c r="Q26" s="8">
        <f>IF(OR(F26="",F26="Won",F26="Lost"),"",IF(AND(IF(N26&lt;&gt;"",N26,O26)&lt;&gt;"",IF(N26&lt;&gt;"",N26,O26)&lt;=TODAY()),"Follow up today",IF(P26="","",IF(P26&gt;=14,"Going cold",IF(P26&gt;=7,"Stalling","")))))</f>
        <v/>
      </c>
    </row>
    <row r="27">
      <c r="G27" s="3" t="n"/>
      <c r="H27" s="4" t="n"/>
      <c r="I27" s="5">
        <f>IF(F27="","",IFERROR(VLOOKUP(F27,Stages!$A$2:$B$9,2,FALSE),""))</f>
        <v/>
      </c>
      <c r="J27" s="6">
        <f>IF(OR(H27="",I27=""),"",H27*I27)</f>
        <v/>
      </c>
      <c r="K27" s="3" t="n"/>
      <c r="N27" s="3" t="n"/>
      <c r="O27" s="7">
        <f>IF(AND(L27="No answer",K27&lt;&gt;""),K27+IF(M27&lt;=1,1,IF(M27=2,3,7)),"")</f>
        <v/>
      </c>
      <c r="P27" s="8">
        <f>IF(G27="","",TODAY()-G27)</f>
        <v/>
      </c>
      <c r="Q27" s="8">
        <f>IF(OR(F27="",F27="Won",F27="Lost"),"",IF(AND(IF(N27&lt;&gt;"",N27,O27)&lt;&gt;"",IF(N27&lt;&gt;"",N27,O27)&lt;=TODAY()),"Follow up today",IF(P27="","",IF(P27&gt;=14,"Going cold",IF(P27&gt;=7,"Stalling","")))))</f>
        <v/>
      </c>
    </row>
    <row r="28">
      <c r="G28" s="3" t="n"/>
      <c r="H28" s="4" t="n"/>
      <c r="I28" s="5">
        <f>IF(F28="","",IFERROR(VLOOKUP(F28,Stages!$A$2:$B$9,2,FALSE),""))</f>
        <v/>
      </c>
      <c r="J28" s="6">
        <f>IF(OR(H28="",I28=""),"",H28*I28)</f>
        <v/>
      </c>
      <c r="K28" s="3" t="n"/>
      <c r="N28" s="3" t="n"/>
      <c r="O28" s="7">
        <f>IF(AND(L28="No answer",K28&lt;&gt;""),K28+IF(M28&lt;=1,1,IF(M28=2,3,7)),"")</f>
        <v/>
      </c>
      <c r="P28" s="8">
        <f>IF(G28="","",TODAY()-G28)</f>
        <v/>
      </c>
      <c r="Q28" s="8">
        <f>IF(OR(F28="",F28="Won",F28="Lost"),"",IF(AND(IF(N28&lt;&gt;"",N28,O28)&lt;&gt;"",IF(N28&lt;&gt;"",N28,O28)&lt;=TODAY()),"Follow up today",IF(P28="","",IF(P28&gt;=14,"Going cold",IF(P28&gt;=7,"Stalling","")))))</f>
        <v/>
      </c>
    </row>
    <row r="29">
      <c r="G29" s="3" t="n"/>
      <c r="H29" s="4" t="n"/>
      <c r="I29" s="5">
        <f>IF(F29="","",IFERROR(VLOOKUP(F29,Stages!$A$2:$B$9,2,FALSE),""))</f>
        <v/>
      </c>
      <c r="J29" s="6">
        <f>IF(OR(H29="",I29=""),"",H29*I29)</f>
        <v/>
      </c>
      <c r="K29" s="3" t="n"/>
      <c r="N29" s="3" t="n"/>
      <c r="O29" s="7">
        <f>IF(AND(L29="No answer",K29&lt;&gt;""),K29+IF(M29&lt;=1,1,IF(M29=2,3,7)),"")</f>
        <v/>
      </c>
      <c r="P29" s="8">
        <f>IF(G29="","",TODAY()-G29)</f>
        <v/>
      </c>
      <c r="Q29" s="8">
        <f>IF(OR(F29="",F29="Won",F29="Lost"),"",IF(AND(IF(N29&lt;&gt;"",N29,O29)&lt;&gt;"",IF(N29&lt;&gt;"",N29,O29)&lt;=TODAY()),"Follow up today",IF(P29="","",IF(P29&gt;=14,"Going cold",IF(P29&gt;=7,"Stalling","")))))</f>
        <v/>
      </c>
    </row>
    <row r="30">
      <c r="G30" s="3" t="n"/>
      <c r="H30" s="4" t="n"/>
      <c r="I30" s="5">
        <f>IF(F30="","",IFERROR(VLOOKUP(F30,Stages!$A$2:$B$9,2,FALSE),""))</f>
        <v/>
      </c>
      <c r="J30" s="6">
        <f>IF(OR(H30="",I30=""),"",H30*I30)</f>
        <v/>
      </c>
      <c r="K30" s="3" t="n"/>
      <c r="N30" s="3" t="n"/>
      <c r="O30" s="7">
        <f>IF(AND(L30="No answer",K30&lt;&gt;""),K30+IF(M30&lt;=1,1,IF(M30=2,3,7)),"")</f>
        <v/>
      </c>
      <c r="P30" s="8">
        <f>IF(G30="","",TODAY()-G30)</f>
        <v/>
      </c>
      <c r="Q30" s="8">
        <f>IF(OR(F30="",F30="Won",F30="Lost"),"",IF(AND(IF(N30&lt;&gt;"",N30,O30)&lt;&gt;"",IF(N30&lt;&gt;"",N30,O30)&lt;=TODAY()),"Follow up today",IF(P30="","",IF(P30&gt;=14,"Going cold",IF(P30&gt;=7,"Stalling","")))))</f>
        <v/>
      </c>
    </row>
    <row r="31">
      <c r="G31" s="3" t="n"/>
      <c r="H31" s="4" t="n"/>
      <c r="I31" s="5">
        <f>IF(F31="","",IFERROR(VLOOKUP(F31,Stages!$A$2:$B$9,2,FALSE),""))</f>
        <v/>
      </c>
      <c r="J31" s="6">
        <f>IF(OR(H31="",I31=""),"",H31*I31)</f>
        <v/>
      </c>
      <c r="K31" s="3" t="n"/>
      <c r="N31" s="3" t="n"/>
      <c r="O31" s="7">
        <f>IF(AND(L31="No answer",K31&lt;&gt;""),K31+IF(M31&lt;=1,1,IF(M31=2,3,7)),"")</f>
        <v/>
      </c>
      <c r="P31" s="8">
        <f>IF(G31="","",TODAY()-G31)</f>
        <v/>
      </c>
      <c r="Q31" s="8">
        <f>IF(OR(F31="",F31="Won",F31="Lost"),"",IF(AND(IF(N31&lt;&gt;"",N31,O31)&lt;&gt;"",IF(N31&lt;&gt;"",N31,O31)&lt;=TODAY()),"Follow up today",IF(P31="","",IF(P31&gt;=14,"Going cold",IF(P31&gt;=7,"Stalling","")))))</f>
        <v/>
      </c>
    </row>
    <row r="32">
      <c r="G32" s="3" t="n"/>
      <c r="H32" s="4" t="n"/>
      <c r="I32" s="5">
        <f>IF(F32="","",IFERROR(VLOOKUP(F32,Stages!$A$2:$B$9,2,FALSE),""))</f>
        <v/>
      </c>
      <c r="J32" s="6">
        <f>IF(OR(H32="",I32=""),"",H32*I32)</f>
        <v/>
      </c>
      <c r="K32" s="3" t="n"/>
      <c r="N32" s="3" t="n"/>
      <c r="O32" s="7">
        <f>IF(AND(L32="No answer",K32&lt;&gt;""),K32+IF(M32&lt;=1,1,IF(M32=2,3,7)),"")</f>
        <v/>
      </c>
      <c r="P32" s="8">
        <f>IF(G32="","",TODAY()-G32)</f>
        <v/>
      </c>
      <c r="Q32" s="8">
        <f>IF(OR(F32="",F32="Won",F32="Lost"),"",IF(AND(IF(N32&lt;&gt;"",N32,O32)&lt;&gt;"",IF(N32&lt;&gt;"",N32,O32)&lt;=TODAY()),"Follow up today",IF(P32="","",IF(P32&gt;=14,"Going cold",IF(P32&gt;=7,"Stalling","")))))</f>
        <v/>
      </c>
    </row>
    <row r="33">
      <c r="G33" s="3" t="n"/>
      <c r="H33" s="4" t="n"/>
      <c r="I33" s="5">
        <f>IF(F33="","",IFERROR(VLOOKUP(F33,Stages!$A$2:$B$9,2,FALSE),""))</f>
        <v/>
      </c>
      <c r="J33" s="6">
        <f>IF(OR(H33="",I33=""),"",H33*I33)</f>
        <v/>
      </c>
      <c r="K33" s="3" t="n"/>
      <c r="N33" s="3" t="n"/>
      <c r="O33" s="7">
        <f>IF(AND(L33="No answer",K33&lt;&gt;""),K33+IF(M33&lt;=1,1,IF(M33=2,3,7)),"")</f>
        <v/>
      </c>
      <c r="P33" s="8">
        <f>IF(G33="","",TODAY()-G33)</f>
        <v/>
      </c>
      <c r="Q33" s="8">
        <f>IF(OR(F33="",F33="Won",F33="Lost"),"",IF(AND(IF(N33&lt;&gt;"",N33,O33)&lt;&gt;"",IF(N33&lt;&gt;"",N33,O33)&lt;=TODAY()),"Follow up today",IF(P33="","",IF(P33&gt;=14,"Going cold",IF(P33&gt;=7,"Stalling","")))))</f>
        <v/>
      </c>
    </row>
    <row r="34">
      <c r="G34" s="3" t="n"/>
      <c r="H34" s="4" t="n"/>
      <c r="I34" s="5">
        <f>IF(F34="","",IFERROR(VLOOKUP(F34,Stages!$A$2:$B$9,2,FALSE),""))</f>
        <v/>
      </c>
      <c r="J34" s="6">
        <f>IF(OR(H34="",I34=""),"",H34*I34)</f>
        <v/>
      </c>
      <c r="K34" s="3" t="n"/>
      <c r="N34" s="3" t="n"/>
      <c r="O34" s="7">
        <f>IF(AND(L34="No answer",K34&lt;&gt;""),K34+IF(M34&lt;=1,1,IF(M34=2,3,7)),"")</f>
        <v/>
      </c>
      <c r="P34" s="8">
        <f>IF(G34="","",TODAY()-G34)</f>
        <v/>
      </c>
      <c r="Q34" s="8">
        <f>IF(OR(F34="",F34="Won",F34="Lost"),"",IF(AND(IF(N34&lt;&gt;"",N34,O34)&lt;&gt;"",IF(N34&lt;&gt;"",N34,O34)&lt;=TODAY()),"Follow up today",IF(P34="","",IF(P34&gt;=14,"Going cold",IF(P34&gt;=7,"Stalling","")))))</f>
        <v/>
      </c>
    </row>
    <row r="35">
      <c r="G35" s="3" t="n"/>
      <c r="H35" s="4" t="n"/>
      <c r="I35" s="5">
        <f>IF(F35="","",IFERROR(VLOOKUP(F35,Stages!$A$2:$B$9,2,FALSE),""))</f>
        <v/>
      </c>
      <c r="J35" s="6">
        <f>IF(OR(H35="",I35=""),"",H35*I35)</f>
        <v/>
      </c>
      <c r="K35" s="3" t="n"/>
      <c r="N35" s="3" t="n"/>
      <c r="O35" s="7">
        <f>IF(AND(L35="No answer",K35&lt;&gt;""),K35+IF(M35&lt;=1,1,IF(M35=2,3,7)),"")</f>
        <v/>
      </c>
      <c r="P35" s="8">
        <f>IF(G35="","",TODAY()-G35)</f>
        <v/>
      </c>
      <c r="Q35" s="8">
        <f>IF(OR(F35="",F35="Won",F35="Lost"),"",IF(AND(IF(N35&lt;&gt;"",N35,O35)&lt;&gt;"",IF(N35&lt;&gt;"",N35,O35)&lt;=TODAY()),"Follow up today",IF(P35="","",IF(P35&gt;=14,"Going cold",IF(P35&gt;=7,"Stalling","")))))</f>
        <v/>
      </c>
    </row>
    <row r="36">
      <c r="G36" s="3" t="n"/>
      <c r="H36" s="4" t="n"/>
      <c r="I36" s="5">
        <f>IF(F36="","",IFERROR(VLOOKUP(F36,Stages!$A$2:$B$9,2,FALSE),""))</f>
        <v/>
      </c>
      <c r="J36" s="6">
        <f>IF(OR(H36="",I36=""),"",H36*I36)</f>
        <v/>
      </c>
      <c r="K36" s="3" t="n"/>
      <c r="N36" s="3" t="n"/>
      <c r="O36" s="7">
        <f>IF(AND(L36="No answer",K36&lt;&gt;""),K36+IF(M36&lt;=1,1,IF(M36=2,3,7)),"")</f>
        <v/>
      </c>
      <c r="P36" s="8">
        <f>IF(G36="","",TODAY()-G36)</f>
        <v/>
      </c>
      <c r="Q36" s="8">
        <f>IF(OR(F36="",F36="Won",F36="Lost"),"",IF(AND(IF(N36&lt;&gt;"",N36,O36)&lt;&gt;"",IF(N36&lt;&gt;"",N36,O36)&lt;=TODAY()),"Follow up today",IF(P36="","",IF(P36&gt;=14,"Going cold",IF(P36&gt;=7,"Stalling","")))))</f>
        <v/>
      </c>
    </row>
    <row r="37">
      <c r="G37" s="3" t="n"/>
      <c r="H37" s="4" t="n"/>
      <c r="I37" s="5">
        <f>IF(F37="","",IFERROR(VLOOKUP(F37,Stages!$A$2:$B$9,2,FALSE),""))</f>
        <v/>
      </c>
      <c r="J37" s="6">
        <f>IF(OR(H37="",I37=""),"",H37*I37)</f>
        <v/>
      </c>
      <c r="K37" s="3" t="n"/>
      <c r="N37" s="3" t="n"/>
      <c r="O37" s="7">
        <f>IF(AND(L37="No answer",K37&lt;&gt;""),K37+IF(M37&lt;=1,1,IF(M37=2,3,7)),"")</f>
        <v/>
      </c>
      <c r="P37" s="8">
        <f>IF(G37="","",TODAY()-G37)</f>
        <v/>
      </c>
      <c r="Q37" s="8">
        <f>IF(OR(F37="",F37="Won",F37="Lost"),"",IF(AND(IF(N37&lt;&gt;"",N37,O37)&lt;&gt;"",IF(N37&lt;&gt;"",N37,O37)&lt;=TODAY()),"Follow up today",IF(P37="","",IF(P37&gt;=14,"Going cold",IF(P37&gt;=7,"Stalling","")))))</f>
        <v/>
      </c>
    </row>
    <row r="38">
      <c r="G38" s="3" t="n"/>
      <c r="H38" s="4" t="n"/>
      <c r="I38" s="5">
        <f>IF(F38="","",IFERROR(VLOOKUP(F38,Stages!$A$2:$B$9,2,FALSE),""))</f>
        <v/>
      </c>
      <c r="J38" s="6">
        <f>IF(OR(H38="",I38=""),"",H38*I38)</f>
        <v/>
      </c>
      <c r="K38" s="3" t="n"/>
      <c r="N38" s="3" t="n"/>
      <c r="O38" s="7">
        <f>IF(AND(L38="No answer",K38&lt;&gt;""),K38+IF(M38&lt;=1,1,IF(M38=2,3,7)),"")</f>
        <v/>
      </c>
      <c r="P38" s="8">
        <f>IF(G38="","",TODAY()-G38)</f>
        <v/>
      </c>
      <c r="Q38" s="8">
        <f>IF(OR(F38="",F38="Won",F38="Lost"),"",IF(AND(IF(N38&lt;&gt;"",N38,O38)&lt;&gt;"",IF(N38&lt;&gt;"",N38,O38)&lt;=TODAY()),"Follow up today",IF(P38="","",IF(P38&gt;=14,"Going cold",IF(P38&gt;=7,"Stalling","")))))</f>
        <v/>
      </c>
    </row>
    <row r="39">
      <c r="G39" s="3" t="n"/>
      <c r="H39" s="4" t="n"/>
      <c r="I39" s="5">
        <f>IF(F39="","",IFERROR(VLOOKUP(F39,Stages!$A$2:$B$9,2,FALSE),""))</f>
        <v/>
      </c>
      <c r="J39" s="6">
        <f>IF(OR(H39="",I39=""),"",H39*I39)</f>
        <v/>
      </c>
      <c r="K39" s="3" t="n"/>
      <c r="N39" s="3" t="n"/>
      <c r="O39" s="7">
        <f>IF(AND(L39="No answer",K39&lt;&gt;""),K39+IF(M39&lt;=1,1,IF(M39=2,3,7)),"")</f>
        <v/>
      </c>
      <c r="P39" s="8">
        <f>IF(G39="","",TODAY()-G39)</f>
        <v/>
      </c>
      <c r="Q39" s="8">
        <f>IF(OR(F39="",F39="Won",F39="Lost"),"",IF(AND(IF(N39&lt;&gt;"",N39,O39)&lt;&gt;"",IF(N39&lt;&gt;"",N39,O39)&lt;=TODAY()),"Follow up today",IF(P39="","",IF(P39&gt;=14,"Going cold",IF(P39&gt;=7,"Stalling","")))))</f>
        <v/>
      </c>
    </row>
    <row r="40">
      <c r="G40" s="3" t="n"/>
      <c r="H40" s="4" t="n"/>
      <c r="I40" s="5">
        <f>IF(F40="","",IFERROR(VLOOKUP(F40,Stages!$A$2:$B$9,2,FALSE),""))</f>
        <v/>
      </c>
      <c r="J40" s="6">
        <f>IF(OR(H40="",I40=""),"",H40*I40)</f>
        <v/>
      </c>
      <c r="K40" s="3" t="n"/>
      <c r="N40" s="3" t="n"/>
      <c r="O40" s="7">
        <f>IF(AND(L40="No answer",K40&lt;&gt;""),K40+IF(M40&lt;=1,1,IF(M40=2,3,7)),"")</f>
        <v/>
      </c>
      <c r="P40" s="8">
        <f>IF(G40="","",TODAY()-G40)</f>
        <v/>
      </c>
      <c r="Q40" s="8">
        <f>IF(OR(F40="",F40="Won",F40="Lost"),"",IF(AND(IF(N40&lt;&gt;"",N40,O40)&lt;&gt;"",IF(N40&lt;&gt;"",N40,O40)&lt;=TODAY()),"Follow up today",IF(P40="","",IF(P40&gt;=14,"Going cold",IF(P40&gt;=7,"Stalling","")))))</f>
        <v/>
      </c>
    </row>
    <row r="41">
      <c r="G41" s="3" t="n"/>
      <c r="H41" s="4" t="n"/>
      <c r="I41" s="5">
        <f>IF(F41="","",IFERROR(VLOOKUP(F41,Stages!$A$2:$B$9,2,FALSE),""))</f>
        <v/>
      </c>
      <c r="J41" s="6">
        <f>IF(OR(H41="",I41=""),"",H41*I41)</f>
        <v/>
      </c>
      <c r="K41" s="3" t="n"/>
      <c r="N41" s="3" t="n"/>
      <c r="O41" s="7">
        <f>IF(AND(L41="No answer",K41&lt;&gt;""),K41+IF(M41&lt;=1,1,IF(M41=2,3,7)),"")</f>
        <v/>
      </c>
      <c r="P41" s="8">
        <f>IF(G41="","",TODAY()-G41)</f>
        <v/>
      </c>
      <c r="Q41" s="8">
        <f>IF(OR(F41="",F41="Won",F41="Lost"),"",IF(AND(IF(N41&lt;&gt;"",N41,O41)&lt;&gt;"",IF(N41&lt;&gt;"",N41,O41)&lt;=TODAY()),"Follow up today",IF(P41="","",IF(P41&gt;=14,"Going cold",IF(P41&gt;=7,"Stalling","")))))</f>
        <v/>
      </c>
    </row>
    <row r="42">
      <c r="G42" s="3" t="n"/>
      <c r="H42" s="4" t="n"/>
      <c r="I42" s="5">
        <f>IF(F42="","",IFERROR(VLOOKUP(F42,Stages!$A$2:$B$9,2,FALSE),""))</f>
        <v/>
      </c>
      <c r="J42" s="6">
        <f>IF(OR(H42="",I42=""),"",H42*I42)</f>
        <v/>
      </c>
      <c r="K42" s="3" t="n"/>
      <c r="N42" s="3" t="n"/>
      <c r="O42" s="7">
        <f>IF(AND(L42="No answer",K42&lt;&gt;""),K42+IF(M42&lt;=1,1,IF(M42=2,3,7)),"")</f>
        <v/>
      </c>
      <c r="P42" s="8">
        <f>IF(G42="","",TODAY()-G42)</f>
        <v/>
      </c>
      <c r="Q42" s="8">
        <f>IF(OR(F42="",F42="Won",F42="Lost"),"",IF(AND(IF(N42&lt;&gt;"",N42,O42)&lt;&gt;"",IF(N42&lt;&gt;"",N42,O42)&lt;=TODAY()),"Follow up today",IF(P42="","",IF(P42&gt;=14,"Going cold",IF(P42&gt;=7,"Stalling","")))))</f>
        <v/>
      </c>
    </row>
    <row r="43">
      <c r="G43" s="3" t="n"/>
      <c r="H43" s="4" t="n"/>
      <c r="I43" s="5">
        <f>IF(F43="","",IFERROR(VLOOKUP(F43,Stages!$A$2:$B$9,2,FALSE),""))</f>
        <v/>
      </c>
      <c r="J43" s="6">
        <f>IF(OR(H43="",I43=""),"",H43*I43)</f>
        <v/>
      </c>
      <c r="K43" s="3" t="n"/>
      <c r="N43" s="3" t="n"/>
      <c r="O43" s="7">
        <f>IF(AND(L43="No answer",K43&lt;&gt;""),K43+IF(M43&lt;=1,1,IF(M43=2,3,7)),"")</f>
        <v/>
      </c>
      <c r="P43" s="8">
        <f>IF(G43="","",TODAY()-G43)</f>
        <v/>
      </c>
      <c r="Q43" s="8">
        <f>IF(OR(F43="",F43="Won",F43="Lost"),"",IF(AND(IF(N43&lt;&gt;"",N43,O43)&lt;&gt;"",IF(N43&lt;&gt;"",N43,O43)&lt;=TODAY()),"Follow up today",IF(P43="","",IF(P43&gt;=14,"Going cold",IF(P43&gt;=7,"Stalling","")))))</f>
        <v/>
      </c>
    </row>
    <row r="44">
      <c r="G44" s="3" t="n"/>
      <c r="H44" s="4" t="n"/>
      <c r="I44" s="5">
        <f>IF(F44="","",IFERROR(VLOOKUP(F44,Stages!$A$2:$B$9,2,FALSE),""))</f>
        <v/>
      </c>
      <c r="J44" s="6">
        <f>IF(OR(H44="",I44=""),"",H44*I44)</f>
        <v/>
      </c>
      <c r="K44" s="3" t="n"/>
      <c r="N44" s="3" t="n"/>
      <c r="O44" s="7">
        <f>IF(AND(L44="No answer",K44&lt;&gt;""),K44+IF(M44&lt;=1,1,IF(M44=2,3,7)),"")</f>
        <v/>
      </c>
      <c r="P44" s="8">
        <f>IF(G44="","",TODAY()-G44)</f>
        <v/>
      </c>
      <c r="Q44" s="8">
        <f>IF(OR(F44="",F44="Won",F44="Lost"),"",IF(AND(IF(N44&lt;&gt;"",N44,O44)&lt;&gt;"",IF(N44&lt;&gt;"",N44,O44)&lt;=TODAY()),"Follow up today",IF(P44="","",IF(P44&gt;=14,"Going cold",IF(P44&gt;=7,"Stalling","")))))</f>
        <v/>
      </c>
    </row>
    <row r="45">
      <c r="G45" s="3" t="n"/>
      <c r="H45" s="4" t="n"/>
      <c r="I45" s="5">
        <f>IF(F45="","",IFERROR(VLOOKUP(F45,Stages!$A$2:$B$9,2,FALSE),""))</f>
        <v/>
      </c>
      <c r="J45" s="6">
        <f>IF(OR(H45="",I45=""),"",H45*I45)</f>
        <v/>
      </c>
      <c r="K45" s="3" t="n"/>
      <c r="N45" s="3" t="n"/>
      <c r="O45" s="7">
        <f>IF(AND(L45="No answer",K45&lt;&gt;""),K45+IF(M45&lt;=1,1,IF(M45=2,3,7)),"")</f>
        <v/>
      </c>
      <c r="P45" s="8">
        <f>IF(G45="","",TODAY()-G45)</f>
        <v/>
      </c>
      <c r="Q45" s="8">
        <f>IF(OR(F45="",F45="Won",F45="Lost"),"",IF(AND(IF(N45&lt;&gt;"",N45,O45)&lt;&gt;"",IF(N45&lt;&gt;"",N45,O45)&lt;=TODAY()),"Follow up today",IF(P45="","",IF(P45&gt;=14,"Going cold",IF(P45&gt;=7,"Stalling","")))))</f>
        <v/>
      </c>
    </row>
    <row r="46">
      <c r="G46" s="3" t="n"/>
      <c r="H46" s="4" t="n"/>
      <c r="I46" s="5">
        <f>IF(F46="","",IFERROR(VLOOKUP(F46,Stages!$A$2:$B$9,2,FALSE),""))</f>
        <v/>
      </c>
      <c r="J46" s="6">
        <f>IF(OR(H46="",I46=""),"",H46*I46)</f>
        <v/>
      </c>
      <c r="K46" s="3" t="n"/>
      <c r="N46" s="3" t="n"/>
      <c r="O46" s="7">
        <f>IF(AND(L46="No answer",K46&lt;&gt;""),K46+IF(M46&lt;=1,1,IF(M46=2,3,7)),"")</f>
        <v/>
      </c>
      <c r="P46" s="8">
        <f>IF(G46="","",TODAY()-G46)</f>
        <v/>
      </c>
      <c r="Q46" s="8">
        <f>IF(OR(F46="",F46="Won",F46="Lost"),"",IF(AND(IF(N46&lt;&gt;"",N46,O46)&lt;&gt;"",IF(N46&lt;&gt;"",N46,O46)&lt;=TODAY()),"Follow up today",IF(P46="","",IF(P46&gt;=14,"Going cold",IF(P46&gt;=7,"Stalling","")))))</f>
        <v/>
      </c>
    </row>
    <row r="47">
      <c r="G47" s="3" t="n"/>
      <c r="H47" s="4" t="n"/>
      <c r="I47" s="5">
        <f>IF(F47="","",IFERROR(VLOOKUP(F47,Stages!$A$2:$B$9,2,FALSE),""))</f>
        <v/>
      </c>
      <c r="J47" s="6">
        <f>IF(OR(H47="",I47=""),"",H47*I47)</f>
        <v/>
      </c>
      <c r="K47" s="3" t="n"/>
      <c r="N47" s="3" t="n"/>
      <c r="O47" s="7">
        <f>IF(AND(L47="No answer",K47&lt;&gt;""),K47+IF(M47&lt;=1,1,IF(M47=2,3,7)),"")</f>
        <v/>
      </c>
      <c r="P47" s="8">
        <f>IF(G47="","",TODAY()-G47)</f>
        <v/>
      </c>
      <c r="Q47" s="8">
        <f>IF(OR(F47="",F47="Won",F47="Lost"),"",IF(AND(IF(N47&lt;&gt;"",N47,O47)&lt;&gt;"",IF(N47&lt;&gt;"",N47,O47)&lt;=TODAY()),"Follow up today",IF(P47="","",IF(P47&gt;=14,"Going cold",IF(P47&gt;=7,"Stalling","")))))</f>
        <v/>
      </c>
    </row>
    <row r="48">
      <c r="G48" s="3" t="n"/>
      <c r="H48" s="4" t="n"/>
      <c r="I48" s="5">
        <f>IF(F48="","",IFERROR(VLOOKUP(F48,Stages!$A$2:$B$9,2,FALSE),""))</f>
        <v/>
      </c>
      <c r="J48" s="6">
        <f>IF(OR(H48="",I48=""),"",H48*I48)</f>
        <v/>
      </c>
      <c r="K48" s="3" t="n"/>
      <c r="N48" s="3" t="n"/>
      <c r="O48" s="7">
        <f>IF(AND(L48="No answer",K48&lt;&gt;""),K48+IF(M48&lt;=1,1,IF(M48=2,3,7)),"")</f>
        <v/>
      </c>
      <c r="P48" s="8">
        <f>IF(G48="","",TODAY()-G48)</f>
        <v/>
      </c>
      <c r="Q48" s="8">
        <f>IF(OR(F48="",F48="Won",F48="Lost"),"",IF(AND(IF(N48&lt;&gt;"",N48,O48)&lt;&gt;"",IF(N48&lt;&gt;"",N48,O48)&lt;=TODAY()),"Follow up today",IF(P48="","",IF(P48&gt;=14,"Going cold",IF(P48&gt;=7,"Stalling","")))))</f>
        <v/>
      </c>
    </row>
    <row r="49">
      <c r="G49" s="3" t="n"/>
      <c r="H49" s="4" t="n"/>
      <c r="I49" s="5">
        <f>IF(F49="","",IFERROR(VLOOKUP(F49,Stages!$A$2:$B$9,2,FALSE),""))</f>
        <v/>
      </c>
      <c r="J49" s="6">
        <f>IF(OR(H49="",I49=""),"",H49*I49)</f>
        <v/>
      </c>
      <c r="K49" s="3" t="n"/>
      <c r="N49" s="3" t="n"/>
      <c r="O49" s="7">
        <f>IF(AND(L49="No answer",K49&lt;&gt;""),K49+IF(M49&lt;=1,1,IF(M49=2,3,7)),"")</f>
        <v/>
      </c>
      <c r="P49" s="8">
        <f>IF(G49="","",TODAY()-G49)</f>
        <v/>
      </c>
      <c r="Q49" s="8">
        <f>IF(OR(F49="",F49="Won",F49="Lost"),"",IF(AND(IF(N49&lt;&gt;"",N49,O49)&lt;&gt;"",IF(N49&lt;&gt;"",N49,O49)&lt;=TODAY()),"Follow up today",IF(P49="","",IF(P49&gt;=14,"Going cold",IF(P49&gt;=7,"Stalling","")))))</f>
        <v/>
      </c>
    </row>
    <row r="50">
      <c r="G50" s="3" t="n"/>
      <c r="H50" s="4" t="n"/>
      <c r="I50" s="5">
        <f>IF(F50="","",IFERROR(VLOOKUP(F50,Stages!$A$2:$B$9,2,FALSE),""))</f>
        <v/>
      </c>
      <c r="J50" s="6">
        <f>IF(OR(H50="",I50=""),"",H50*I50)</f>
        <v/>
      </c>
      <c r="K50" s="3" t="n"/>
      <c r="N50" s="3" t="n"/>
      <c r="O50" s="7">
        <f>IF(AND(L50="No answer",K50&lt;&gt;""),K50+IF(M50&lt;=1,1,IF(M50=2,3,7)),"")</f>
        <v/>
      </c>
      <c r="P50" s="8">
        <f>IF(G50="","",TODAY()-G50)</f>
        <v/>
      </c>
      <c r="Q50" s="8">
        <f>IF(OR(F50="",F50="Won",F50="Lost"),"",IF(AND(IF(N50&lt;&gt;"",N50,O50)&lt;&gt;"",IF(N50&lt;&gt;"",N50,O50)&lt;=TODAY()),"Follow up today",IF(P50="","",IF(P50&gt;=14,"Going cold",IF(P50&gt;=7,"Stalling","")))))</f>
        <v/>
      </c>
    </row>
    <row r="51">
      <c r="G51" s="3" t="n"/>
      <c r="H51" s="4" t="n"/>
      <c r="I51" s="5">
        <f>IF(F51="","",IFERROR(VLOOKUP(F51,Stages!$A$2:$B$9,2,FALSE),""))</f>
        <v/>
      </c>
      <c r="J51" s="6">
        <f>IF(OR(H51="",I51=""),"",H51*I51)</f>
        <v/>
      </c>
      <c r="K51" s="3" t="n"/>
      <c r="N51" s="3" t="n"/>
      <c r="O51" s="7">
        <f>IF(AND(L51="No answer",K51&lt;&gt;""),K51+IF(M51&lt;=1,1,IF(M51=2,3,7)),"")</f>
        <v/>
      </c>
      <c r="P51" s="8">
        <f>IF(G51="","",TODAY()-G51)</f>
        <v/>
      </c>
      <c r="Q51" s="8">
        <f>IF(OR(F51="",F51="Won",F51="Lost"),"",IF(AND(IF(N51&lt;&gt;"",N51,O51)&lt;&gt;"",IF(N51&lt;&gt;"",N51,O51)&lt;=TODAY()),"Follow up today",IF(P51="","",IF(P51&gt;=14,"Going cold",IF(P51&gt;=7,"Stalling","")))))</f>
        <v/>
      </c>
    </row>
    <row r="52">
      <c r="G52" s="3" t="n"/>
      <c r="H52" s="4" t="n"/>
      <c r="I52" s="5">
        <f>IF(F52="","",IFERROR(VLOOKUP(F52,Stages!$A$2:$B$9,2,FALSE),""))</f>
        <v/>
      </c>
      <c r="J52" s="6">
        <f>IF(OR(H52="",I52=""),"",H52*I52)</f>
        <v/>
      </c>
      <c r="K52" s="3" t="n"/>
      <c r="N52" s="3" t="n"/>
      <c r="O52" s="7">
        <f>IF(AND(L52="No answer",K52&lt;&gt;""),K52+IF(M52&lt;=1,1,IF(M52=2,3,7)),"")</f>
        <v/>
      </c>
      <c r="P52" s="8">
        <f>IF(G52="","",TODAY()-G52)</f>
        <v/>
      </c>
      <c r="Q52" s="8">
        <f>IF(OR(F52="",F52="Won",F52="Lost"),"",IF(AND(IF(N52&lt;&gt;"",N52,O52)&lt;&gt;"",IF(N52&lt;&gt;"",N52,O52)&lt;=TODAY()),"Follow up today",IF(P52="","",IF(P52&gt;=14,"Going cold",IF(P52&gt;=7,"Stalling","")))))</f>
        <v/>
      </c>
    </row>
    <row r="53">
      <c r="G53" s="3" t="n"/>
      <c r="H53" s="4" t="n"/>
      <c r="I53" s="5">
        <f>IF(F53="","",IFERROR(VLOOKUP(F53,Stages!$A$2:$B$9,2,FALSE),""))</f>
        <v/>
      </c>
      <c r="J53" s="6">
        <f>IF(OR(H53="",I53=""),"",H53*I53)</f>
        <v/>
      </c>
      <c r="K53" s="3" t="n"/>
      <c r="N53" s="3" t="n"/>
      <c r="O53" s="7">
        <f>IF(AND(L53="No answer",K53&lt;&gt;""),K53+IF(M53&lt;=1,1,IF(M53=2,3,7)),"")</f>
        <v/>
      </c>
      <c r="P53" s="8">
        <f>IF(G53="","",TODAY()-G53)</f>
        <v/>
      </c>
      <c r="Q53" s="8">
        <f>IF(OR(F53="",F53="Won",F53="Lost"),"",IF(AND(IF(N53&lt;&gt;"",N53,O53)&lt;&gt;"",IF(N53&lt;&gt;"",N53,O53)&lt;=TODAY()),"Follow up today",IF(P53="","",IF(P53&gt;=14,"Going cold",IF(P53&gt;=7,"Stalling","")))))</f>
        <v/>
      </c>
    </row>
    <row r="54">
      <c r="G54" s="3" t="n"/>
      <c r="H54" s="4" t="n"/>
      <c r="I54" s="5">
        <f>IF(F54="","",IFERROR(VLOOKUP(F54,Stages!$A$2:$B$9,2,FALSE),""))</f>
        <v/>
      </c>
      <c r="J54" s="6">
        <f>IF(OR(H54="",I54=""),"",H54*I54)</f>
        <v/>
      </c>
      <c r="K54" s="3" t="n"/>
      <c r="N54" s="3" t="n"/>
      <c r="O54" s="7">
        <f>IF(AND(L54="No answer",K54&lt;&gt;""),K54+IF(M54&lt;=1,1,IF(M54=2,3,7)),"")</f>
        <v/>
      </c>
      <c r="P54" s="8">
        <f>IF(G54="","",TODAY()-G54)</f>
        <v/>
      </c>
      <c r="Q54" s="8">
        <f>IF(OR(F54="",F54="Won",F54="Lost"),"",IF(AND(IF(N54&lt;&gt;"",N54,O54)&lt;&gt;"",IF(N54&lt;&gt;"",N54,O54)&lt;=TODAY()),"Follow up today",IF(P54="","",IF(P54&gt;=14,"Going cold",IF(P54&gt;=7,"Stalling","")))))</f>
        <v/>
      </c>
    </row>
    <row r="55">
      <c r="G55" s="3" t="n"/>
      <c r="H55" s="4" t="n"/>
      <c r="I55" s="5">
        <f>IF(F55="","",IFERROR(VLOOKUP(F55,Stages!$A$2:$B$9,2,FALSE),""))</f>
        <v/>
      </c>
      <c r="J55" s="6">
        <f>IF(OR(H55="",I55=""),"",H55*I55)</f>
        <v/>
      </c>
      <c r="K55" s="3" t="n"/>
      <c r="N55" s="3" t="n"/>
      <c r="O55" s="7">
        <f>IF(AND(L55="No answer",K55&lt;&gt;""),K55+IF(M55&lt;=1,1,IF(M55=2,3,7)),"")</f>
        <v/>
      </c>
      <c r="P55" s="8">
        <f>IF(G55="","",TODAY()-G55)</f>
        <v/>
      </c>
      <c r="Q55" s="8">
        <f>IF(OR(F55="",F55="Won",F55="Lost"),"",IF(AND(IF(N55&lt;&gt;"",N55,O55)&lt;&gt;"",IF(N55&lt;&gt;"",N55,O55)&lt;=TODAY()),"Follow up today",IF(P55="","",IF(P55&gt;=14,"Going cold",IF(P55&gt;=7,"Stalling","")))))</f>
        <v/>
      </c>
    </row>
    <row r="56">
      <c r="G56" s="3" t="n"/>
      <c r="H56" s="4" t="n"/>
      <c r="I56" s="5">
        <f>IF(F56="","",IFERROR(VLOOKUP(F56,Stages!$A$2:$B$9,2,FALSE),""))</f>
        <v/>
      </c>
      <c r="J56" s="6">
        <f>IF(OR(H56="",I56=""),"",H56*I56)</f>
        <v/>
      </c>
      <c r="K56" s="3" t="n"/>
      <c r="N56" s="3" t="n"/>
      <c r="O56" s="7">
        <f>IF(AND(L56="No answer",K56&lt;&gt;""),K56+IF(M56&lt;=1,1,IF(M56=2,3,7)),"")</f>
        <v/>
      </c>
      <c r="P56" s="8">
        <f>IF(G56="","",TODAY()-G56)</f>
        <v/>
      </c>
      <c r="Q56" s="8">
        <f>IF(OR(F56="",F56="Won",F56="Lost"),"",IF(AND(IF(N56&lt;&gt;"",N56,O56)&lt;&gt;"",IF(N56&lt;&gt;"",N56,O56)&lt;=TODAY()),"Follow up today",IF(P56="","",IF(P56&gt;=14,"Going cold",IF(P56&gt;=7,"Stalling","")))))</f>
        <v/>
      </c>
    </row>
    <row r="57">
      <c r="G57" s="3" t="n"/>
      <c r="H57" s="4" t="n"/>
      <c r="I57" s="5">
        <f>IF(F57="","",IFERROR(VLOOKUP(F57,Stages!$A$2:$B$9,2,FALSE),""))</f>
        <v/>
      </c>
      <c r="J57" s="6">
        <f>IF(OR(H57="",I57=""),"",H57*I57)</f>
        <v/>
      </c>
      <c r="K57" s="3" t="n"/>
      <c r="N57" s="3" t="n"/>
      <c r="O57" s="7">
        <f>IF(AND(L57="No answer",K57&lt;&gt;""),K57+IF(M57&lt;=1,1,IF(M57=2,3,7)),"")</f>
        <v/>
      </c>
      <c r="P57" s="8">
        <f>IF(G57="","",TODAY()-G57)</f>
        <v/>
      </c>
      <c r="Q57" s="8">
        <f>IF(OR(F57="",F57="Won",F57="Lost"),"",IF(AND(IF(N57&lt;&gt;"",N57,O57)&lt;&gt;"",IF(N57&lt;&gt;"",N57,O57)&lt;=TODAY()),"Follow up today",IF(P57="","",IF(P57&gt;=14,"Going cold",IF(P57&gt;=7,"Stalling","")))))</f>
        <v/>
      </c>
    </row>
    <row r="58">
      <c r="G58" s="3" t="n"/>
      <c r="H58" s="4" t="n"/>
      <c r="I58" s="5">
        <f>IF(F58="","",IFERROR(VLOOKUP(F58,Stages!$A$2:$B$9,2,FALSE),""))</f>
        <v/>
      </c>
      <c r="J58" s="6">
        <f>IF(OR(H58="",I58=""),"",H58*I58)</f>
        <v/>
      </c>
      <c r="K58" s="3" t="n"/>
      <c r="N58" s="3" t="n"/>
      <c r="O58" s="7">
        <f>IF(AND(L58="No answer",K58&lt;&gt;""),K58+IF(M58&lt;=1,1,IF(M58=2,3,7)),"")</f>
        <v/>
      </c>
      <c r="P58" s="8">
        <f>IF(G58="","",TODAY()-G58)</f>
        <v/>
      </c>
      <c r="Q58" s="8">
        <f>IF(OR(F58="",F58="Won",F58="Lost"),"",IF(AND(IF(N58&lt;&gt;"",N58,O58)&lt;&gt;"",IF(N58&lt;&gt;"",N58,O58)&lt;=TODAY()),"Follow up today",IF(P58="","",IF(P58&gt;=14,"Going cold",IF(P58&gt;=7,"Stalling","")))))</f>
        <v/>
      </c>
    </row>
    <row r="59">
      <c r="G59" s="3" t="n"/>
      <c r="H59" s="4" t="n"/>
      <c r="I59" s="5">
        <f>IF(F59="","",IFERROR(VLOOKUP(F59,Stages!$A$2:$B$9,2,FALSE),""))</f>
        <v/>
      </c>
      <c r="J59" s="6">
        <f>IF(OR(H59="",I59=""),"",H59*I59)</f>
        <v/>
      </c>
      <c r="K59" s="3" t="n"/>
      <c r="N59" s="3" t="n"/>
      <c r="O59" s="7">
        <f>IF(AND(L59="No answer",K59&lt;&gt;""),K59+IF(M59&lt;=1,1,IF(M59=2,3,7)),"")</f>
        <v/>
      </c>
      <c r="P59" s="8">
        <f>IF(G59="","",TODAY()-G59)</f>
        <v/>
      </c>
      <c r="Q59" s="8">
        <f>IF(OR(F59="",F59="Won",F59="Lost"),"",IF(AND(IF(N59&lt;&gt;"",N59,O59)&lt;&gt;"",IF(N59&lt;&gt;"",N59,O59)&lt;=TODAY()),"Follow up today",IF(P59="","",IF(P59&gt;=14,"Going cold",IF(P59&gt;=7,"Stalling","")))))</f>
        <v/>
      </c>
    </row>
    <row r="60">
      <c r="G60" s="3" t="n"/>
      <c r="H60" s="4" t="n"/>
      <c r="I60" s="5">
        <f>IF(F60="","",IFERROR(VLOOKUP(F60,Stages!$A$2:$B$9,2,FALSE),""))</f>
        <v/>
      </c>
      <c r="J60" s="6">
        <f>IF(OR(H60="",I60=""),"",H60*I60)</f>
        <v/>
      </c>
      <c r="K60" s="3" t="n"/>
      <c r="N60" s="3" t="n"/>
      <c r="O60" s="7">
        <f>IF(AND(L60="No answer",K60&lt;&gt;""),K60+IF(M60&lt;=1,1,IF(M60=2,3,7)),"")</f>
        <v/>
      </c>
      <c r="P60" s="8">
        <f>IF(G60="","",TODAY()-G60)</f>
        <v/>
      </c>
      <c r="Q60" s="8">
        <f>IF(OR(F60="",F60="Won",F60="Lost"),"",IF(AND(IF(N60&lt;&gt;"",N60,O60)&lt;&gt;"",IF(N60&lt;&gt;"",N60,O60)&lt;=TODAY()),"Follow up today",IF(P60="","",IF(P60&gt;=14,"Going cold",IF(P60&gt;=7,"Stalling","")))))</f>
        <v/>
      </c>
    </row>
    <row r="61">
      <c r="G61" s="3" t="n"/>
      <c r="H61" s="4" t="n"/>
      <c r="I61" s="5">
        <f>IF(F61="","",IFERROR(VLOOKUP(F61,Stages!$A$2:$B$9,2,FALSE),""))</f>
        <v/>
      </c>
      <c r="J61" s="6">
        <f>IF(OR(H61="",I61=""),"",H61*I61)</f>
        <v/>
      </c>
      <c r="K61" s="3" t="n"/>
      <c r="N61" s="3" t="n"/>
      <c r="O61" s="7">
        <f>IF(AND(L61="No answer",K61&lt;&gt;""),K61+IF(M61&lt;=1,1,IF(M61=2,3,7)),"")</f>
        <v/>
      </c>
      <c r="P61" s="8">
        <f>IF(G61="","",TODAY()-G61)</f>
        <v/>
      </c>
      <c r="Q61" s="8">
        <f>IF(OR(F61="",F61="Won",F61="Lost"),"",IF(AND(IF(N61&lt;&gt;"",N61,O61)&lt;&gt;"",IF(N61&lt;&gt;"",N61,O61)&lt;=TODAY()),"Follow up today",IF(P61="","",IF(P61&gt;=14,"Going cold",IF(P61&gt;=7,"Stalling","")))))</f>
        <v/>
      </c>
    </row>
    <row r="62">
      <c r="G62" s="3" t="n"/>
      <c r="H62" s="4" t="n"/>
      <c r="I62" s="5">
        <f>IF(F62="","",IFERROR(VLOOKUP(F62,Stages!$A$2:$B$9,2,FALSE),""))</f>
        <v/>
      </c>
      <c r="J62" s="6">
        <f>IF(OR(H62="",I62=""),"",H62*I62)</f>
        <v/>
      </c>
      <c r="K62" s="3" t="n"/>
      <c r="N62" s="3" t="n"/>
      <c r="O62" s="7">
        <f>IF(AND(L62="No answer",K62&lt;&gt;""),K62+IF(M62&lt;=1,1,IF(M62=2,3,7)),"")</f>
        <v/>
      </c>
      <c r="P62" s="8">
        <f>IF(G62="","",TODAY()-G62)</f>
        <v/>
      </c>
      <c r="Q62" s="8">
        <f>IF(OR(F62="",F62="Won",F62="Lost"),"",IF(AND(IF(N62&lt;&gt;"",N62,O62)&lt;&gt;"",IF(N62&lt;&gt;"",N62,O62)&lt;=TODAY()),"Follow up today",IF(P62="","",IF(P62&gt;=14,"Going cold",IF(P62&gt;=7,"Stalling","")))))</f>
        <v/>
      </c>
    </row>
    <row r="63">
      <c r="G63" s="3" t="n"/>
      <c r="H63" s="4" t="n"/>
      <c r="I63" s="5">
        <f>IF(F63="","",IFERROR(VLOOKUP(F63,Stages!$A$2:$B$9,2,FALSE),""))</f>
        <v/>
      </c>
      <c r="J63" s="6">
        <f>IF(OR(H63="",I63=""),"",H63*I63)</f>
        <v/>
      </c>
      <c r="K63" s="3" t="n"/>
      <c r="N63" s="3" t="n"/>
      <c r="O63" s="7">
        <f>IF(AND(L63="No answer",K63&lt;&gt;""),K63+IF(M63&lt;=1,1,IF(M63=2,3,7)),"")</f>
        <v/>
      </c>
      <c r="P63" s="8">
        <f>IF(G63="","",TODAY()-G63)</f>
        <v/>
      </c>
      <c r="Q63" s="8">
        <f>IF(OR(F63="",F63="Won",F63="Lost"),"",IF(AND(IF(N63&lt;&gt;"",N63,O63)&lt;&gt;"",IF(N63&lt;&gt;"",N63,O63)&lt;=TODAY()),"Follow up today",IF(P63="","",IF(P63&gt;=14,"Going cold",IF(P63&gt;=7,"Stalling","")))))</f>
        <v/>
      </c>
    </row>
    <row r="64">
      <c r="G64" s="3" t="n"/>
      <c r="H64" s="4" t="n"/>
      <c r="I64" s="5">
        <f>IF(F64="","",IFERROR(VLOOKUP(F64,Stages!$A$2:$B$9,2,FALSE),""))</f>
        <v/>
      </c>
      <c r="J64" s="6">
        <f>IF(OR(H64="",I64=""),"",H64*I64)</f>
        <v/>
      </c>
      <c r="K64" s="3" t="n"/>
      <c r="N64" s="3" t="n"/>
      <c r="O64" s="7">
        <f>IF(AND(L64="No answer",K64&lt;&gt;""),K64+IF(M64&lt;=1,1,IF(M64=2,3,7)),"")</f>
        <v/>
      </c>
      <c r="P64" s="8">
        <f>IF(G64="","",TODAY()-G64)</f>
        <v/>
      </c>
      <c r="Q64" s="8">
        <f>IF(OR(F64="",F64="Won",F64="Lost"),"",IF(AND(IF(N64&lt;&gt;"",N64,O64)&lt;&gt;"",IF(N64&lt;&gt;"",N64,O64)&lt;=TODAY()),"Follow up today",IF(P64="","",IF(P64&gt;=14,"Going cold",IF(P64&gt;=7,"Stalling","")))))</f>
        <v/>
      </c>
    </row>
    <row r="65">
      <c r="G65" s="3" t="n"/>
      <c r="H65" s="4" t="n"/>
      <c r="I65" s="5">
        <f>IF(F65="","",IFERROR(VLOOKUP(F65,Stages!$A$2:$B$9,2,FALSE),""))</f>
        <v/>
      </c>
      <c r="J65" s="6">
        <f>IF(OR(H65="",I65=""),"",H65*I65)</f>
        <v/>
      </c>
      <c r="K65" s="3" t="n"/>
      <c r="N65" s="3" t="n"/>
      <c r="O65" s="7">
        <f>IF(AND(L65="No answer",K65&lt;&gt;""),K65+IF(M65&lt;=1,1,IF(M65=2,3,7)),"")</f>
        <v/>
      </c>
      <c r="P65" s="8">
        <f>IF(G65="","",TODAY()-G65)</f>
        <v/>
      </c>
      <c r="Q65" s="8">
        <f>IF(OR(F65="",F65="Won",F65="Lost"),"",IF(AND(IF(N65&lt;&gt;"",N65,O65)&lt;&gt;"",IF(N65&lt;&gt;"",N65,O65)&lt;=TODAY()),"Follow up today",IF(P65="","",IF(P65&gt;=14,"Going cold",IF(P65&gt;=7,"Stalling","")))))</f>
        <v/>
      </c>
    </row>
    <row r="66">
      <c r="G66" s="3" t="n"/>
      <c r="H66" s="4" t="n"/>
      <c r="I66" s="5">
        <f>IF(F66="","",IFERROR(VLOOKUP(F66,Stages!$A$2:$B$9,2,FALSE),""))</f>
        <v/>
      </c>
      <c r="J66" s="6">
        <f>IF(OR(H66="",I66=""),"",H66*I66)</f>
        <v/>
      </c>
      <c r="K66" s="3" t="n"/>
      <c r="N66" s="3" t="n"/>
      <c r="O66" s="7">
        <f>IF(AND(L66="No answer",K66&lt;&gt;""),K66+IF(M66&lt;=1,1,IF(M66=2,3,7)),"")</f>
        <v/>
      </c>
      <c r="P66" s="8">
        <f>IF(G66="","",TODAY()-G66)</f>
        <v/>
      </c>
      <c r="Q66" s="8">
        <f>IF(OR(F66="",F66="Won",F66="Lost"),"",IF(AND(IF(N66&lt;&gt;"",N66,O66)&lt;&gt;"",IF(N66&lt;&gt;"",N66,O66)&lt;=TODAY()),"Follow up today",IF(P66="","",IF(P66&gt;=14,"Going cold",IF(P66&gt;=7,"Stalling","")))))</f>
        <v/>
      </c>
    </row>
    <row r="67">
      <c r="G67" s="3" t="n"/>
      <c r="H67" s="4" t="n"/>
      <c r="I67" s="5">
        <f>IF(F67="","",IFERROR(VLOOKUP(F67,Stages!$A$2:$B$9,2,FALSE),""))</f>
        <v/>
      </c>
      <c r="J67" s="6">
        <f>IF(OR(H67="",I67=""),"",H67*I67)</f>
        <v/>
      </c>
      <c r="K67" s="3" t="n"/>
      <c r="N67" s="3" t="n"/>
      <c r="O67" s="7">
        <f>IF(AND(L67="No answer",K67&lt;&gt;""),K67+IF(M67&lt;=1,1,IF(M67=2,3,7)),"")</f>
        <v/>
      </c>
      <c r="P67" s="8">
        <f>IF(G67="","",TODAY()-G67)</f>
        <v/>
      </c>
      <c r="Q67" s="8">
        <f>IF(OR(F67="",F67="Won",F67="Lost"),"",IF(AND(IF(N67&lt;&gt;"",N67,O67)&lt;&gt;"",IF(N67&lt;&gt;"",N67,O67)&lt;=TODAY()),"Follow up today",IF(P67="","",IF(P67&gt;=14,"Going cold",IF(P67&gt;=7,"Stalling","")))))</f>
        <v/>
      </c>
    </row>
    <row r="68">
      <c r="G68" s="3" t="n"/>
      <c r="H68" s="4" t="n"/>
      <c r="I68" s="5">
        <f>IF(F68="","",IFERROR(VLOOKUP(F68,Stages!$A$2:$B$9,2,FALSE),""))</f>
        <v/>
      </c>
      <c r="J68" s="6">
        <f>IF(OR(H68="",I68=""),"",H68*I68)</f>
        <v/>
      </c>
      <c r="K68" s="3" t="n"/>
      <c r="N68" s="3" t="n"/>
      <c r="O68" s="7">
        <f>IF(AND(L68="No answer",K68&lt;&gt;""),K68+IF(M68&lt;=1,1,IF(M68=2,3,7)),"")</f>
        <v/>
      </c>
      <c r="P68" s="8">
        <f>IF(G68="","",TODAY()-G68)</f>
        <v/>
      </c>
      <c r="Q68" s="8">
        <f>IF(OR(F68="",F68="Won",F68="Lost"),"",IF(AND(IF(N68&lt;&gt;"",N68,O68)&lt;&gt;"",IF(N68&lt;&gt;"",N68,O68)&lt;=TODAY()),"Follow up today",IF(P68="","",IF(P68&gt;=14,"Going cold",IF(P68&gt;=7,"Stalling","")))))</f>
        <v/>
      </c>
    </row>
    <row r="69">
      <c r="G69" s="3" t="n"/>
      <c r="H69" s="4" t="n"/>
      <c r="I69" s="5">
        <f>IF(F69="","",IFERROR(VLOOKUP(F69,Stages!$A$2:$B$9,2,FALSE),""))</f>
        <v/>
      </c>
      <c r="J69" s="6">
        <f>IF(OR(H69="",I69=""),"",H69*I69)</f>
        <v/>
      </c>
      <c r="K69" s="3" t="n"/>
      <c r="N69" s="3" t="n"/>
      <c r="O69" s="7">
        <f>IF(AND(L69="No answer",K69&lt;&gt;""),K69+IF(M69&lt;=1,1,IF(M69=2,3,7)),"")</f>
        <v/>
      </c>
      <c r="P69" s="8">
        <f>IF(G69="","",TODAY()-G69)</f>
        <v/>
      </c>
      <c r="Q69" s="8">
        <f>IF(OR(F69="",F69="Won",F69="Lost"),"",IF(AND(IF(N69&lt;&gt;"",N69,O69)&lt;&gt;"",IF(N69&lt;&gt;"",N69,O69)&lt;=TODAY()),"Follow up today",IF(P69="","",IF(P69&gt;=14,"Going cold",IF(P69&gt;=7,"Stalling","")))))</f>
        <v/>
      </c>
    </row>
    <row r="70">
      <c r="G70" s="3" t="n"/>
      <c r="H70" s="4" t="n"/>
      <c r="I70" s="5">
        <f>IF(F70="","",IFERROR(VLOOKUP(F70,Stages!$A$2:$B$9,2,FALSE),""))</f>
        <v/>
      </c>
      <c r="J70" s="6">
        <f>IF(OR(H70="",I70=""),"",H70*I70)</f>
        <v/>
      </c>
      <c r="K70" s="3" t="n"/>
      <c r="N70" s="3" t="n"/>
      <c r="O70" s="7">
        <f>IF(AND(L70="No answer",K70&lt;&gt;""),K70+IF(M70&lt;=1,1,IF(M70=2,3,7)),"")</f>
        <v/>
      </c>
      <c r="P70" s="8">
        <f>IF(G70="","",TODAY()-G70)</f>
        <v/>
      </c>
      <c r="Q70" s="8">
        <f>IF(OR(F70="",F70="Won",F70="Lost"),"",IF(AND(IF(N70&lt;&gt;"",N70,O70)&lt;&gt;"",IF(N70&lt;&gt;"",N70,O70)&lt;=TODAY()),"Follow up today",IF(P70="","",IF(P70&gt;=14,"Going cold",IF(P70&gt;=7,"Stalling","")))))</f>
        <v/>
      </c>
    </row>
    <row r="71">
      <c r="G71" s="3" t="n"/>
      <c r="H71" s="4" t="n"/>
      <c r="I71" s="5">
        <f>IF(F71="","",IFERROR(VLOOKUP(F71,Stages!$A$2:$B$9,2,FALSE),""))</f>
        <v/>
      </c>
      <c r="J71" s="6">
        <f>IF(OR(H71="",I71=""),"",H71*I71)</f>
        <v/>
      </c>
      <c r="K71" s="3" t="n"/>
      <c r="N71" s="3" t="n"/>
      <c r="O71" s="7">
        <f>IF(AND(L71="No answer",K71&lt;&gt;""),K71+IF(M71&lt;=1,1,IF(M71=2,3,7)),"")</f>
        <v/>
      </c>
      <c r="P71" s="8">
        <f>IF(G71="","",TODAY()-G71)</f>
        <v/>
      </c>
      <c r="Q71" s="8">
        <f>IF(OR(F71="",F71="Won",F71="Lost"),"",IF(AND(IF(N71&lt;&gt;"",N71,O71)&lt;&gt;"",IF(N71&lt;&gt;"",N71,O71)&lt;=TODAY()),"Follow up today",IF(P71="","",IF(P71&gt;=14,"Going cold",IF(P71&gt;=7,"Stalling","")))))</f>
        <v/>
      </c>
    </row>
    <row r="72">
      <c r="G72" s="3" t="n"/>
      <c r="H72" s="4" t="n"/>
      <c r="I72" s="5">
        <f>IF(F72="","",IFERROR(VLOOKUP(F72,Stages!$A$2:$B$9,2,FALSE),""))</f>
        <v/>
      </c>
      <c r="J72" s="6">
        <f>IF(OR(H72="",I72=""),"",H72*I72)</f>
        <v/>
      </c>
      <c r="K72" s="3" t="n"/>
      <c r="N72" s="3" t="n"/>
      <c r="O72" s="7">
        <f>IF(AND(L72="No answer",K72&lt;&gt;""),K72+IF(M72&lt;=1,1,IF(M72=2,3,7)),"")</f>
        <v/>
      </c>
      <c r="P72" s="8">
        <f>IF(G72="","",TODAY()-G72)</f>
        <v/>
      </c>
      <c r="Q72" s="8">
        <f>IF(OR(F72="",F72="Won",F72="Lost"),"",IF(AND(IF(N72&lt;&gt;"",N72,O72)&lt;&gt;"",IF(N72&lt;&gt;"",N72,O72)&lt;=TODAY()),"Follow up today",IF(P72="","",IF(P72&gt;=14,"Going cold",IF(P72&gt;=7,"Stalling","")))))</f>
        <v/>
      </c>
    </row>
    <row r="73">
      <c r="G73" s="3" t="n"/>
      <c r="H73" s="4" t="n"/>
      <c r="I73" s="5">
        <f>IF(F73="","",IFERROR(VLOOKUP(F73,Stages!$A$2:$B$9,2,FALSE),""))</f>
        <v/>
      </c>
      <c r="J73" s="6">
        <f>IF(OR(H73="",I73=""),"",H73*I73)</f>
        <v/>
      </c>
      <c r="K73" s="3" t="n"/>
      <c r="N73" s="3" t="n"/>
      <c r="O73" s="7">
        <f>IF(AND(L73="No answer",K73&lt;&gt;""),K73+IF(M73&lt;=1,1,IF(M73=2,3,7)),"")</f>
        <v/>
      </c>
      <c r="P73" s="8">
        <f>IF(G73="","",TODAY()-G73)</f>
        <v/>
      </c>
      <c r="Q73" s="8">
        <f>IF(OR(F73="",F73="Won",F73="Lost"),"",IF(AND(IF(N73&lt;&gt;"",N73,O73)&lt;&gt;"",IF(N73&lt;&gt;"",N73,O73)&lt;=TODAY()),"Follow up today",IF(P73="","",IF(P73&gt;=14,"Going cold",IF(P73&gt;=7,"Stalling","")))))</f>
        <v/>
      </c>
    </row>
    <row r="74">
      <c r="G74" s="3" t="n"/>
      <c r="H74" s="4" t="n"/>
      <c r="I74" s="5">
        <f>IF(F74="","",IFERROR(VLOOKUP(F74,Stages!$A$2:$B$9,2,FALSE),""))</f>
        <v/>
      </c>
      <c r="J74" s="6">
        <f>IF(OR(H74="",I74=""),"",H74*I74)</f>
        <v/>
      </c>
      <c r="K74" s="3" t="n"/>
      <c r="N74" s="3" t="n"/>
      <c r="O74" s="7">
        <f>IF(AND(L74="No answer",K74&lt;&gt;""),K74+IF(M74&lt;=1,1,IF(M74=2,3,7)),"")</f>
        <v/>
      </c>
      <c r="P74" s="8">
        <f>IF(G74="","",TODAY()-G74)</f>
        <v/>
      </c>
      <c r="Q74" s="8">
        <f>IF(OR(F74="",F74="Won",F74="Lost"),"",IF(AND(IF(N74&lt;&gt;"",N74,O74)&lt;&gt;"",IF(N74&lt;&gt;"",N74,O74)&lt;=TODAY()),"Follow up today",IF(P74="","",IF(P74&gt;=14,"Going cold",IF(P74&gt;=7,"Stalling","")))))</f>
        <v/>
      </c>
    </row>
    <row r="75">
      <c r="G75" s="3" t="n"/>
      <c r="H75" s="4" t="n"/>
      <c r="I75" s="5">
        <f>IF(F75="","",IFERROR(VLOOKUP(F75,Stages!$A$2:$B$9,2,FALSE),""))</f>
        <v/>
      </c>
      <c r="J75" s="6">
        <f>IF(OR(H75="",I75=""),"",H75*I75)</f>
        <v/>
      </c>
      <c r="K75" s="3" t="n"/>
      <c r="N75" s="3" t="n"/>
      <c r="O75" s="7">
        <f>IF(AND(L75="No answer",K75&lt;&gt;""),K75+IF(M75&lt;=1,1,IF(M75=2,3,7)),"")</f>
        <v/>
      </c>
      <c r="P75" s="8">
        <f>IF(G75="","",TODAY()-G75)</f>
        <v/>
      </c>
      <c r="Q75" s="8">
        <f>IF(OR(F75="",F75="Won",F75="Lost"),"",IF(AND(IF(N75&lt;&gt;"",N75,O75)&lt;&gt;"",IF(N75&lt;&gt;"",N75,O75)&lt;=TODAY()),"Follow up today",IF(P75="","",IF(P75&gt;=14,"Going cold",IF(P75&gt;=7,"Stalling","")))))</f>
        <v/>
      </c>
    </row>
    <row r="76">
      <c r="G76" s="3" t="n"/>
      <c r="H76" s="4" t="n"/>
      <c r="I76" s="5">
        <f>IF(F76="","",IFERROR(VLOOKUP(F76,Stages!$A$2:$B$9,2,FALSE),""))</f>
        <v/>
      </c>
      <c r="J76" s="6">
        <f>IF(OR(H76="",I76=""),"",H76*I76)</f>
        <v/>
      </c>
      <c r="K76" s="3" t="n"/>
      <c r="N76" s="3" t="n"/>
      <c r="O76" s="7">
        <f>IF(AND(L76="No answer",K76&lt;&gt;""),K76+IF(M76&lt;=1,1,IF(M76=2,3,7)),"")</f>
        <v/>
      </c>
      <c r="P76" s="8">
        <f>IF(G76="","",TODAY()-G76)</f>
        <v/>
      </c>
      <c r="Q76" s="8">
        <f>IF(OR(F76="",F76="Won",F76="Lost"),"",IF(AND(IF(N76&lt;&gt;"",N76,O76)&lt;&gt;"",IF(N76&lt;&gt;"",N76,O76)&lt;=TODAY()),"Follow up today",IF(P76="","",IF(P76&gt;=14,"Going cold",IF(P76&gt;=7,"Stalling","")))))</f>
        <v/>
      </c>
    </row>
    <row r="77">
      <c r="G77" s="3" t="n"/>
      <c r="H77" s="4" t="n"/>
      <c r="I77" s="5">
        <f>IF(F77="","",IFERROR(VLOOKUP(F77,Stages!$A$2:$B$9,2,FALSE),""))</f>
        <v/>
      </c>
      <c r="J77" s="6">
        <f>IF(OR(H77="",I77=""),"",H77*I77)</f>
        <v/>
      </c>
      <c r="K77" s="3" t="n"/>
      <c r="N77" s="3" t="n"/>
      <c r="O77" s="7">
        <f>IF(AND(L77="No answer",K77&lt;&gt;""),K77+IF(M77&lt;=1,1,IF(M77=2,3,7)),"")</f>
        <v/>
      </c>
      <c r="P77" s="8">
        <f>IF(G77="","",TODAY()-G77)</f>
        <v/>
      </c>
      <c r="Q77" s="8">
        <f>IF(OR(F77="",F77="Won",F77="Lost"),"",IF(AND(IF(N77&lt;&gt;"",N77,O77)&lt;&gt;"",IF(N77&lt;&gt;"",N77,O77)&lt;=TODAY()),"Follow up today",IF(P77="","",IF(P77&gt;=14,"Going cold",IF(P77&gt;=7,"Stalling","")))))</f>
        <v/>
      </c>
    </row>
    <row r="78">
      <c r="G78" s="3" t="n"/>
      <c r="H78" s="4" t="n"/>
      <c r="I78" s="5">
        <f>IF(F78="","",IFERROR(VLOOKUP(F78,Stages!$A$2:$B$9,2,FALSE),""))</f>
        <v/>
      </c>
      <c r="J78" s="6">
        <f>IF(OR(H78="",I78=""),"",H78*I78)</f>
        <v/>
      </c>
      <c r="K78" s="3" t="n"/>
      <c r="N78" s="3" t="n"/>
      <c r="O78" s="7">
        <f>IF(AND(L78="No answer",K78&lt;&gt;""),K78+IF(M78&lt;=1,1,IF(M78=2,3,7)),"")</f>
        <v/>
      </c>
      <c r="P78" s="8">
        <f>IF(G78="","",TODAY()-G78)</f>
        <v/>
      </c>
      <c r="Q78" s="8">
        <f>IF(OR(F78="",F78="Won",F78="Lost"),"",IF(AND(IF(N78&lt;&gt;"",N78,O78)&lt;&gt;"",IF(N78&lt;&gt;"",N78,O78)&lt;=TODAY()),"Follow up today",IF(P78="","",IF(P78&gt;=14,"Going cold",IF(P78&gt;=7,"Stalling","")))))</f>
        <v/>
      </c>
    </row>
    <row r="79">
      <c r="G79" s="3" t="n"/>
      <c r="H79" s="4" t="n"/>
      <c r="I79" s="5">
        <f>IF(F79="","",IFERROR(VLOOKUP(F79,Stages!$A$2:$B$9,2,FALSE),""))</f>
        <v/>
      </c>
      <c r="J79" s="6">
        <f>IF(OR(H79="",I79=""),"",H79*I79)</f>
        <v/>
      </c>
      <c r="K79" s="3" t="n"/>
      <c r="N79" s="3" t="n"/>
      <c r="O79" s="7">
        <f>IF(AND(L79="No answer",K79&lt;&gt;""),K79+IF(M79&lt;=1,1,IF(M79=2,3,7)),"")</f>
        <v/>
      </c>
      <c r="P79" s="8">
        <f>IF(G79="","",TODAY()-G79)</f>
        <v/>
      </c>
      <c r="Q79" s="8">
        <f>IF(OR(F79="",F79="Won",F79="Lost"),"",IF(AND(IF(N79&lt;&gt;"",N79,O79)&lt;&gt;"",IF(N79&lt;&gt;"",N79,O79)&lt;=TODAY()),"Follow up today",IF(P79="","",IF(P79&gt;=14,"Going cold",IF(P79&gt;=7,"Stalling","")))))</f>
        <v/>
      </c>
    </row>
    <row r="80">
      <c r="G80" s="3" t="n"/>
      <c r="H80" s="4" t="n"/>
      <c r="I80" s="5">
        <f>IF(F80="","",IFERROR(VLOOKUP(F80,Stages!$A$2:$B$9,2,FALSE),""))</f>
        <v/>
      </c>
      <c r="J80" s="6">
        <f>IF(OR(H80="",I80=""),"",H80*I80)</f>
        <v/>
      </c>
      <c r="K80" s="3" t="n"/>
      <c r="N80" s="3" t="n"/>
      <c r="O80" s="7">
        <f>IF(AND(L80="No answer",K80&lt;&gt;""),K80+IF(M80&lt;=1,1,IF(M80=2,3,7)),"")</f>
        <v/>
      </c>
      <c r="P80" s="8">
        <f>IF(G80="","",TODAY()-G80)</f>
        <v/>
      </c>
      <c r="Q80" s="8">
        <f>IF(OR(F80="",F80="Won",F80="Lost"),"",IF(AND(IF(N80&lt;&gt;"",N80,O80)&lt;&gt;"",IF(N80&lt;&gt;"",N80,O80)&lt;=TODAY()),"Follow up today",IF(P80="","",IF(P80&gt;=14,"Going cold",IF(P80&gt;=7,"Stalling","")))))</f>
        <v/>
      </c>
    </row>
    <row r="81">
      <c r="G81" s="3" t="n"/>
      <c r="H81" s="4" t="n"/>
      <c r="I81" s="5">
        <f>IF(F81="","",IFERROR(VLOOKUP(F81,Stages!$A$2:$B$9,2,FALSE),""))</f>
        <v/>
      </c>
      <c r="J81" s="6">
        <f>IF(OR(H81="",I81=""),"",H81*I81)</f>
        <v/>
      </c>
      <c r="K81" s="3" t="n"/>
      <c r="N81" s="3" t="n"/>
      <c r="O81" s="7">
        <f>IF(AND(L81="No answer",K81&lt;&gt;""),K81+IF(M81&lt;=1,1,IF(M81=2,3,7)),"")</f>
        <v/>
      </c>
      <c r="P81" s="8">
        <f>IF(G81="","",TODAY()-G81)</f>
        <v/>
      </c>
      <c r="Q81" s="8">
        <f>IF(OR(F81="",F81="Won",F81="Lost"),"",IF(AND(IF(N81&lt;&gt;"",N81,O81)&lt;&gt;"",IF(N81&lt;&gt;"",N81,O81)&lt;=TODAY()),"Follow up today",IF(P81="","",IF(P81&gt;=14,"Going cold",IF(P81&gt;=7,"Stalling","")))))</f>
        <v/>
      </c>
    </row>
    <row r="82">
      <c r="G82" s="3" t="n"/>
      <c r="H82" s="4" t="n"/>
      <c r="I82" s="5">
        <f>IF(F82="","",IFERROR(VLOOKUP(F82,Stages!$A$2:$B$9,2,FALSE),""))</f>
        <v/>
      </c>
      <c r="J82" s="6">
        <f>IF(OR(H82="",I82=""),"",H82*I82)</f>
        <v/>
      </c>
      <c r="K82" s="3" t="n"/>
      <c r="N82" s="3" t="n"/>
      <c r="O82" s="7">
        <f>IF(AND(L82="No answer",K82&lt;&gt;""),K82+IF(M82&lt;=1,1,IF(M82=2,3,7)),"")</f>
        <v/>
      </c>
      <c r="P82" s="8">
        <f>IF(G82="","",TODAY()-G82)</f>
        <v/>
      </c>
      <c r="Q82" s="8">
        <f>IF(OR(F82="",F82="Won",F82="Lost"),"",IF(AND(IF(N82&lt;&gt;"",N82,O82)&lt;&gt;"",IF(N82&lt;&gt;"",N82,O82)&lt;=TODAY()),"Follow up today",IF(P82="","",IF(P82&gt;=14,"Going cold",IF(P82&gt;=7,"Stalling","")))))</f>
        <v/>
      </c>
    </row>
    <row r="83">
      <c r="G83" s="3" t="n"/>
      <c r="H83" s="4" t="n"/>
      <c r="I83" s="5">
        <f>IF(F83="","",IFERROR(VLOOKUP(F83,Stages!$A$2:$B$9,2,FALSE),""))</f>
        <v/>
      </c>
      <c r="J83" s="6">
        <f>IF(OR(H83="",I83=""),"",H83*I83)</f>
        <v/>
      </c>
      <c r="K83" s="3" t="n"/>
      <c r="N83" s="3" t="n"/>
      <c r="O83" s="7">
        <f>IF(AND(L83="No answer",K83&lt;&gt;""),K83+IF(M83&lt;=1,1,IF(M83=2,3,7)),"")</f>
        <v/>
      </c>
      <c r="P83" s="8">
        <f>IF(G83="","",TODAY()-G83)</f>
        <v/>
      </c>
      <c r="Q83" s="8">
        <f>IF(OR(F83="",F83="Won",F83="Lost"),"",IF(AND(IF(N83&lt;&gt;"",N83,O83)&lt;&gt;"",IF(N83&lt;&gt;"",N83,O83)&lt;=TODAY()),"Follow up today",IF(P83="","",IF(P83&gt;=14,"Going cold",IF(P83&gt;=7,"Stalling","")))))</f>
        <v/>
      </c>
    </row>
    <row r="84">
      <c r="G84" s="3" t="n"/>
      <c r="H84" s="4" t="n"/>
      <c r="I84" s="5">
        <f>IF(F84="","",IFERROR(VLOOKUP(F84,Stages!$A$2:$B$9,2,FALSE),""))</f>
        <v/>
      </c>
      <c r="J84" s="6">
        <f>IF(OR(H84="",I84=""),"",H84*I84)</f>
        <v/>
      </c>
      <c r="K84" s="3" t="n"/>
      <c r="N84" s="3" t="n"/>
      <c r="O84" s="7">
        <f>IF(AND(L84="No answer",K84&lt;&gt;""),K84+IF(M84&lt;=1,1,IF(M84=2,3,7)),"")</f>
        <v/>
      </c>
      <c r="P84" s="8">
        <f>IF(G84="","",TODAY()-G84)</f>
        <v/>
      </c>
      <c r="Q84" s="8">
        <f>IF(OR(F84="",F84="Won",F84="Lost"),"",IF(AND(IF(N84&lt;&gt;"",N84,O84)&lt;&gt;"",IF(N84&lt;&gt;"",N84,O84)&lt;=TODAY()),"Follow up today",IF(P84="","",IF(P84&gt;=14,"Going cold",IF(P84&gt;=7,"Stalling","")))))</f>
        <v/>
      </c>
    </row>
    <row r="85">
      <c r="G85" s="3" t="n"/>
      <c r="H85" s="4" t="n"/>
      <c r="I85" s="5">
        <f>IF(F85="","",IFERROR(VLOOKUP(F85,Stages!$A$2:$B$9,2,FALSE),""))</f>
        <v/>
      </c>
      <c r="J85" s="6">
        <f>IF(OR(H85="",I85=""),"",H85*I85)</f>
        <v/>
      </c>
      <c r="K85" s="3" t="n"/>
      <c r="N85" s="3" t="n"/>
      <c r="O85" s="7">
        <f>IF(AND(L85="No answer",K85&lt;&gt;""),K85+IF(M85&lt;=1,1,IF(M85=2,3,7)),"")</f>
        <v/>
      </c>
      <c r="P85" s="8">
        <f>IF(G85="","",TODAY()-G85)</f>
        <v/>
      </c>
      <c r="Q85" s="8">
        <f>IF(OR(F85="",F85="Won",F85="Lost"),"",IF(AND(IF(N85&lt;&gt;"",N85,O85)&lt;&gt;"",IF(N85&lt;&gt;"",N85,O85)&lt;=TODAY()),"Follow up today",IF(P85="","",IF(P85&gt;=14,"Going cold",IF(P85&gt;=7,"Stalling","")))))</f>
        <v/>
      </c>
    </row>
    <row r="86">
      <c r="G86" s="3" t="n"/>
      <c r="H86" s="4" t="n"/>
      <c r="I86" s="5">
        <f>IF(F86="","",IFERROR(VLOOKUP(F86,Stages!$A$2:$B$9,2,FALSE),""))</f>
        <v/>
      </c>
      <c r="J86" s="6">
        <f>IF(OR(H86="",I86=""),"",H86*I86)</f>
        <v/>
      </c>
      <c r="K86" s="3" t="n"/>
      <c r="N86" s="3" t="n"/>
      <c r="O86" s="7">
        <f>IF(AND(L86="No answer",K86&lt;&gt;""),K86+IF(M86&lt;=1,1,IF(M86=2,3,7)),"")</f>
        <v/>
      </c>
      <c r="P86" s="8">
        <f>IF(G86="","",TODAY()-G86)</f>
        <v/>
      </c>
      <c r="Q86" s="8">
        <f>IF(OR(F86="",F86="Won",F86="Lost"),"",IF(AND(IF(N86&lt;&gt;"",N86,O86)&lt;&gt;"",IF(N86&lt;&gt;"",N86,O86)&lt;=TODAY()),"Follow up today",IF(P86="","",IF(P86&gt;=14,"Going cold",IF(P86&gt;=7,"Stalling","")))))</f>
        <v/>
      </c>
    </row>
    <row r="87">
      <c r="G87" s="3" t="n"/>
      <c r="H87" s="4" t="n"/>
      <c r="I87" s="5">
        <f>IF(F87="","",IFERROR(VLOOKUP(F87,Stages!$A$2:$B$9,2,FALSE),""))</f>
        <v/>
      </c>
      <c r="J87" s="6">
        <f>IF(OR(H87="",I87=""),"",H87*I87)</f>
        <v/>
      </c>
      <c r="K87" s="3" t="n"/>
      <c r="N87" s="3" t="n"/>
      <c r="O87" s="7">
        <f>IF(AND(L87="No answer",K87&lt;&gt;""),K87+IF(M87&lt;=1,1,IF(M87=2,3,7)),"")</f>
        <v/>
      </c>
      <c r="P87" s="8">
        <f>IF(G87="","",TODAY()-G87)</f>
        <v/>
      </c>
      <c r="Q87" s="8">
        <f>IF(OR(F87="",F87="Won",F87="Lost"),"",IF(AND(IF(N87&lt;&gt;"",N87,O87)&lt;&gt;"",IF(N87&lt;&gt;"",N87,O87)&lt;=TODAY()),"Follow up today",IF(P87="","",IF(P87&gt;=14,"Going cold",IF(P87&gt;=7,"Stalling","")))))</f>
        <v/>
      </c>
    </row>
    <row r="88">
      <c r="G88" s="3" t="n"/>
      <c r="H88" s="4" t="n"/>
      <c r="I88" s="5">
        <f>IF(F88="","",IFERROR(VLOOKUP(F88,Stages!$A$2:$B$9,2,FALSE),""))</f>
        <v/>
      </c>
      <c r="J88" s="6">
        <f>IF(OR(H88="",I88=""),"",H88*I88)</f>
        <v/>
      </c>
      <c r="K88" s="3" t="n"/>
      <c r="N88" s="3" t="n"/>
      <c r="O88" s="7">
        <f>IF(AND(L88="No answer",K88&lt;&gt;""),K88+IF(M88&lt;=1,1,IF(M88=2,3,7)),"")</f>
        <v/>
      </c>
      <c r="P88" s="8">
        <f>IF(G88="","",TODAY()-G88)</f>
        <v/>
      </c>
      <c r="Q88" s="8">
        <f>IF(OR(F88="",F88="Won",F88="Lost"),"",IF(AND(IF(N88&lt;&gt;"",N88,O88)&lt;&gt;"",IF(N88&lt;&gt;"",N88,O88)&lt;=TODAY()),"Follow up today",IF(P88="","",IF(P88&gt;=14,"Going cold",IF(P88&gt;=7,"Stalling","")))))</f>
        <v/>
      </c>
    </row>
    <row r="89">
      <c r="G89" s="3" t="n"/>
      <c r="H89" s="4" t="n"/>
      <c r="I89" s="5">
        <f>IF(F89="","",IFERROR(VLOOKUP(F89,Stages!$A$2:$B$9,2,FALSE),""))</f>
        <v/>
      </c>
      <c r="J89" s="6">
        <f>IF(OR(H89="",I89=""),"",H89*I89)</f>
        <v/>
      </c>
      <c r="K89" s="3" t="n"/>
      <c r="N89" s="3" t="n"/>
      <c r="O89" s="7">
        <f>IF(AND(L89="No answer",K89&lt;&gt;""),K89+IF(M89&lt;=1,1,IF(M89=2,3,7)),"")</f>
        <v/>
      </c>
      <c r="P89" s="8">
        <f>IF(G89="","",TODAY()-G89)</f>
        <v/>
      </c>
      <c r="Q89" s="8">
        <f>IF(OR(F89="",F89="Won",F89="Lost"),"",IF(AND(IF(N89&lt;&gt;"",N89,O89)&lt;&gt;"",IF(N89&lt;&gt;"",N89,O89)&lt;=TODAY()),"Follow up today",IF(P89="","",IF(P89&gt;=14,"Going cold",IF(P89&gt;=7,"Stalling","")))))</f>
        <v/>
      </c>
    </row>
    <row r="90">
      <c r="G90" s="3" t="n"/>
      <c r="H90" s="4" t="n"/>
      <c r="I90" s="5">
        <f>IF(F90="","",IFERROR(VLOOKUP(F90,Stages!$A$2:$B$9,2,FALSE),""))</f>
        <v/>
      </c>
      <c r="J90" s="6">
        <f>IF(OR(H90="",I90=""),"",H90*I90)</f>
        <v/>
      </c>
      <c r="K90" s="3" t="n"/>
      <c r="N90" s="3" t="n"/>
      <c r="O90" s="7">
        <f>IF(AND(L90="No answer",K90&lt;&gt;""),K90+IF(M90&lt;=1,1,IF(M90=2,3,7)),"")</f>
        <v/>
      </c>
      <c r="P90" s="8">
        <f>IF(G90="","",TODAY()-G90)</f>
        <v/>
      </c>
      <c r="Q90" s="8">
        <f>IF(OR(F90="",F90="Won",F90="Lost"),"",IF(AND(IF(N90&lt;&gt;"",N90,O90)&lt;&gt;"",IF(N90&lt;&gt;"",N90,O90)&lt;=TODAY()),"Follow up today",IF(P90="","",IF(P90&gt;=14,"Going cold",IF(P90&gt;=7,"Stalling","")))))</f>
        <v/>
      </c>
    </row>
    <row r="91">
      <c r="G91" s="3" t="n"/>
      <c r="H91" s="4" t="n"/>
      <c r="I91" s="5">
        <f>IF(F91="","",IFERROR(VLOOKUP(F91,Stages!$A$2:$B$9,2,FALSE),""))</f>
        <v/>
      </c>
      <c r="J91" s="6">
        <f>IF(OR(H91="",I91=""),"",H91*I91)</f>
        <v/>
      </c>
      <c r="K91" s="3" t="n"/>
      <c r="N91" s="3" t="n"/>
      <c r="O91" s="7">
        <f>IF(AND(L91="No answer",K91&lt;&gt;""),K91+IF(M91&lt;=1,1,IF(M91=2,3,7)),"")</f>
        <v/>
      </c>
      <c r="P91" s="8">
        <f>IF(G91="","",TODAY()-G91)</f>
        <v/>
      </c>
      <c r="Q91" s="8">
        <f>IF(OR(F91="",F91="Won",F91="Lost"),"",IF(AND(IF(N91&lt;&gt;"",N91,O91)&lt;&gt;"",IF(N91&lt;&gt;"",N91,O91)&lt;=TODAY()),"Follow up today",IF(P91="","",IF(P91&gt;=14,"Going cold",IF(P91&gt;=7,"Stalling","")))))</f>
        <v/>
      </c>
    </row>
    <row r="92">
      <c r="G92" s="3" t="n"/>
      <c r="H92" s="4" t="n"/>
      <c r="I92" s="5">
        <f>IF(F92="","",IFERROR(VLOOKUP(F92,Stages!$A$2:$B$9,2,FALSE),""))</f>
        <v/>
      </c>
      <c r="J92" s="6">
        <f>IF(OR(H92="",I92=""),"",H92*I92)</f>
        <v/>
      </c>
      <c r="K92" s="3" t="n"/>
      <c r="N92" s="3" t="n"/>
      <c r="O92" s="7">
        <f>IF(AND(L92="No answer",K92&lt;&gt;""),K92+IF(M92&lt;=1,1,IF(M92=2,3,7)),"")</f>
        <v/>
      </c>
      <c r="P92" s="8">
        <f>IF(G92="","",TODAY()-G92)</f>
        <v/>
      </c>
      <c r="Q92" s="8">
        <f>IF(OR(F92="",F92="Won",F92="Lost"),"",IF(AND(IF(N92&lt;&gt;"",N92,O92)&lt;&gt;"",IF(N92&lt;&gt;"",N92,O92)&lt;=TODAY()),"Follow up today",IF(P92="","",IF(P92&gt;=14,"Going cold",IF(P92&gt;=7,"Stalling","")))))</f>
        <v/>
      </c>
    </row>
    <row r="93">
      <c r="G93" s="3" t="n"/>
      <c r="H93" s="4" t="n"/>
      <c r="I93" s="5">
        <f>IF(F93="","",IFERROR(VLOOKUP(F93,Stages!$A$2:$B$9,2,FALSE),""))</f>
        <v/>
      </c>
      <c r="J93" s="6">
        <f>IF(OR(H93="",I93=""),"",H93*I93)</f>
        <v/>
      </c>
      <c r="K93" s="3" t="n"/>
      <c r="N93" s="3" t="n"/>
      <c r="O93" s="7">
        <f>IF(AND(L93="No answer",K93&lt;&gt;""),K93+IF(M93&lt;=1,1,IF(M93=2,3,7)),"")</f>
        <v/>
      </c>
      <c r="P93" s="8">
        <f>IF(G93="","",TODAY()-G93)</f>
        <v/>
      </c>
      <c r="Q93" s="8">
        <f>IF(OR(F93="",F93="Won",F93="Lost"),"",IF(AND(IF(N93&lt;&gt;"",N93,O93)&lt;&gt;"",IF(N93&lt;&gt;"",N93,O93)&lt;=TODAY()),"Follow up today",IF(P93="","",IF(P93&gt;=14,"Going cold",IF(P93&gt;=7,"Stalling","")))))</f>
        <v/>
      </c>
    </row>
    <row r="94">
      <c r="G94" s="3" t="n"/>
      <c r="H94" s="4" t="n"/>
      <c r="I94" s="5">
        <f>IF(F94="","",IFERROR(VLOOKUP(F94,Stages!$A$2:$B$9,2,FALSE),""))</f>
        <v/>
      </c>
      <c r="J94" s="6">
        <f>IF(OR(H94="",I94=""),"",H94*I94)</f>
        <v/>
      </c>
      <c r="K94" s="3" t="n"/>
      <c r="N94" s="3" t="n"/>
      <c r="O94" s="7">
        <f>IF(AND(L94="No answer",K94&lt;&gt;""),K94+IF(M94&lt;=1,1,IF(M94=2,3,7)),"")</f>
        <v/>
      </c>
      <c r="P94" s="8">
        <f>IF(G94="","",TODAY()-G94)</f>
        <v/>
      </c>
      <c r="Q94" s="8">
        <f>IF(OR(F94="",F94="Won",F94="Lost"),"",IF(AND(IF(N94&lt;&gt;"",N94,O94)&lt;&gt;"",IF(N94&lt;&gt;"",N94,O94)&lt;=TODAY()),"Follow up today",IF(P94="","",IF(P94&gt;=14,"Going cold",IF(P94&gt;=7,"Stalling","")))))</f>
        <v/>
      </c>
    </row>
    <row r="95">
      <c r="G95" s="3" t="n"/>
      <c r="H95" s="4" t="n"/>
      <c r="I95" s="5">
        <f>IF(F95="","",IFERROR(VLOOKUP(F95,Stages!$A$2:$B$9,2,FALSE),""))</f>
        <v/>
      </c>
      <c r="J95" s="6">
        <f>IF(OR(H95="",I95=""),"",H95*I95)</f>
        <v/>
      </c>
      <c r="K95" s="3" t="n"/>
      <c r="N95" s="3" t="n"/>
      <c r="O95" s="7">
        <f>IF(AND(L95="No answer",K95&lt;&gt;""),K95+IF(M95&lt;=1,1,IF(M95=2,3,7)),"")</f>
        <v/>
      </c>
      <c r="P95" s="8">
        <f>IF(G95="","",TODAY()-G95)</f>
        <v/>
      </c>
      <c r="Q95" s="8">
        <f>IF(OR(F95="",F95="Won",F95="Lost"),"",IF(AND(IF(N95&lt;&gt;"",N95,O95)&lt;&gt;"",IF(N95&lt;&gt;"",N95,O95)&lt;=TODAY()),"Follow up today",IF(P95="","",IF(P95&gt;=14,"Going cold",IF(P95&gt;=7,"Stalling","")))))</f>
        <v/>
      </c>
    </row>
    <row r="96">
      <c r="G96" s="3" t="n"/>
      <c r="H96" s="4" t="n"/>
      <c r="I96" s="5">
        <f>IF(F96="","",IFERROR(VLOOKUP(F96,Stages!$A$2:$B$9,2,FALSE),""))</f>
        <v/>
      </c>
      <c r="J96" s="6">
        <f>IF(OR(H96="",I96=""),"",H96*I96)</f>
        <v/>
      </c>
      <c r="K96" s="3" t="n"/>
      <c r="N96" s="3" t="n"/>
      <c r="O96" s="7">
        <f>IF(AND(L96="No answer",K96&lt;&gt;""),K96+IF(M96&lt;=1,1,IF(M96=2,3,7)),"")</f>
        <v/>
      </c>
      <c r="P96" s="8">
        <f>IF(G96="","",TODAY()-G96)</f>
        <v/>
      </c>
      <c r="Q96" s="8">
        <f>IF(OR(F96="",F96="Won",F96="Lost"),"",IF(AND(IF(N96&lt;&gt;"",N96,O96)&lt;&gt;"",IF(N96&lt;&gt;"",N96,O96)&lt;=TODAY()),"Follow up today",IF(P96="","",IF(P96&gt;=14,"Going cold",IF(P96&gt;=7,"Stalling","")))))</f>
        <v/>
      </c>
    </row>
    <row r="97">
      <c r="G97" s="3" t="n"/>
      <c r="H97" s="4" t="n"/>
      <c r="I97" s="5">
        <f>IF(F97="","",IFERROR(VLOOKUP(F97,Stages!$A$2:$B$9,2,FALSE),""))</f>
        <v/>
      </c>
      <c r="J97" s="6">
        <f>IF(OR(H97="",I97=""),"",H97*I97)</f>
        <v/>
      </c>
      <c r="K97" s="3" t="n"/>
      <c r="N97" s="3" t="n"/>
      <c r="O97" s="7">
        <f>IF(AND(L97="No answer",K97&lt;&gt;""),K97+IF(M97&lt;=1,1,IF(M97=2,3,7)),"")</f>
        <v/>
      </c>
      <c r="P97" s="8">
        <f>IF(G97="","",TODAY()-G97)</f>
        <v/>
      </c>
      <c r="Q97" s="8">
        <f>IF(OR(F97="",F97="Won",F97="Lost"),"",IF(AND(IF(N97&lt;&gt;"",N97,O97)&lt;&gt;"",IF(N97&lt;&gt;"",N97,O97)&lt;=TODAY()),"Follow up today",IF(P97="","",IF(P97&gt;=14,"Going cold",IF(P97&gt;=7,"Stalling","")))))</f>
        <v/>
      </c>
    </row>
    <row r="98">
      <c r="G98" s="3" t="n"/>
      <c r="H98" s="4" t="n"/>
      <c r="I98" s="5">
        <f>IF(F98="","",IFERROR(VLOOKUP(F98,Stages!$A$2:$B$9,2,FALSE),""))</f>
        <v/>
      </c>
      <c r="J98" s="6">
        <f>IF(OR(H98="",I98=""),"",H98*I98)</f>
        <v/>
      </c>
      <c r="K98" s="3" t="n"/>
      <c r="N98" s="3" t="n"/>
      <c r="O98" s="7">
        <f>IF(AND(L98="No answer",K98&lt;&gt;""),K98+IF(M98&lt;=1,1,IF(M98=2,3,7)),"")</f>
        <v/>
      </c>
      <c r="P98" s="8">
        <f>IF(G98="","",TODAY()-G98)</f>
        <v/>
      </c>
      <c r="Q98" s="8">
        <f>IF(OR(F98="",F98="Won",F98="Lost"),"",IF(AND(IF(N98&lt;&gt;"",N98,O98)&lt;&gt;"",IF(N98&lt;&gt;"",N98,O98)&lt;=TODAY()),"Follow up today",IF(P98="","",IF(P98&gt;=14,"Going cold",IF(P98&gt;=7,"Stalling","")))))</f>
        <v/>
      </c>
    </row>
    <row r="99">
      <c r="G99" s="3" t="n"/>
      <c r="H99" s="4" t="n"/>
      <c r="I99" s="5">
        <f>IF(F99="","",IFERROR(VLOOKUP(F99,Stages!$A$2:$B$9,2,FALSE),""))</f>
        <v/>
      </c>
      <c r="J99" s="6">
        <f>IF(OR(H99="",I99=""),"",H99*I99)</f>
        <v/>
      </c>
      <c r="K99" s="3" t="n"/>
      <c r="N99" s="3" t="n"/>
      <c r="O99" s="7">
        <f>IF(AND(L99="No answer",K99&lt;&gt;""),K99+IF(M99&lt;=1,1,IF(M99=2,3,7)),"")</f>
        <v/>
      </c>
      <c r="P99" s="8">
        <f>IF(G99="","",TODAY()-G99)</f>
        <v/>
      </c>
      <c r="Q99" s="8">
        <f>IF(OR(F99="",F99="Won",F99="Lost"),"",IF(AND(IF(N99&lt;&gt;"",N99,O99)&lt;&gt;"",IF(N99&lt;&gt;"",N99,O99)&lt;=TODAY()),"Follow up today",IF(P99="","",IF(P99&gt;=14,"Going cold",IF(P99&gt;=7,"Stalling","")))))</f>
        <v/>
      </c>
    </row>
    <row r="100">
      <c r="G100" s="3" t="n"/>
      <c r="H100" s="4" t="n"/>
      <c r="I100" s="5">
        <f>IF(F100="","",IFERROR(VLOOKUP(F100,Stages!$A$2:$B$9,2,FALSE),""))</f>
        <v/>
      </c>
      <c r="J100" s="6">
        <f>IF(OR(H100="",I100=""),"",H100*I100)</f>
        <v/>
      </c>
      <c r="K100" s="3" t="n"/>
      <c r="N100" s="3" t="n"/>
      <c r="O100" s="7">
        <f>IF(AND(L100="No answer",K100&lt;&gt;""),K100+IF(M100&lt;=1,1,IF(M100=2,3,7)),"")</f>
        <v/>
      </c>
      <c r="P100" s="8">
        <f>IF(G100="","",TODAY()-G100)</f>
        <v/>
      </c>
      <c r="Q100" s="8">
        <f>IF(OR(F100="",F100="Won",F100="Lost"),"",IF(AND(IF(N100&lt;&gt;"",N100,O100)&lt;&gt;"",IF(N100&lt;&gt;"",N100,O100)&lt;=TODAY()),"Follow up today",IF(P100="","",IF(P100&gt;=14,"Going cold",IF(P100&gt;=7,"Stalling","")))))</f>
        <v/>
      </c>
    </row>
    <row r="101">
      <c r="G101" s="3" t="n"/>
      <c r="H101" s="4" t="n"/>
      <c r="I101" s="5">
        <f>IF(F101="","",IFERROR(VLOOKUP(F101,Stages!$A$2:$B$9,2,FALSE),""))</f>
        <v/>
      </c>
      <c r="J101" s="6">
        <f>IF(OR(H101="",I101=""),"",H101*I101)</f>
        <v/>
      </c>
      <c r="K101" s="3" t="n"/>
      <c r="N101" s="3" t="n"/>
      <c r="O101" s="7">
        <f>IF(AND(L101="No answer",K101&lt;&gt;""),K101+IF(M101&lt;=1,1,IF(M101=2,3,7)),"")</f>
        <v/>
      </c>
      <c r="P101" s="8">
        <f>IF(G101="","",TODAY()-G101)</f>
        <v/>
      </c>
      <c r="Q101" s="8">
        <f>IF(OR(F101="",F101="Won",F101="Lost"),"",IF(AND(IF(N101&lt;&gt;"",N101,O101)&lt;&gt;"",IF(N101&lt;&gt;"",N101,O101)&lt;=TODAY()),"Follow up today",IF(P101="","",IF(P101&gt;=14,"Going cold",IF(P101&gt;=7,"Stalling","")))))</f>
        <v/>
      </c>
    </row>
    <row r="102">
      <c r="G102" s="3" t="n"/>
      <c r="H102" s="4" t="n"/>
      <c r="I102" s="5">
        <f>IF(F102="","",IFERROR(VLOOKUP(F102,Stages!$A$2:$B$9,2,FALSE),""))</f>
        <v/>
      </c>
      <c r="J102" s="6">
        <f>IF(OR(H102="",I102=""),"",H102*I102)</f>
        <v/>
      </c>
      <c r="K102" s="3" t="n"/>
      <c r="N102" s="3" t="n"/>
      <c r="O102" s="7">
        <f>IF(AND(L102="No answer",K102&lt;&gt;""),K102+IF(M102&lt;=1,1,IF(M102=2,3,7)),"")</f>
        <v/>
      </c>
      <c r="P102" s="8">
        <f>IF(G102="","",TODAY()-G102)</f>
        <v/>
      </c>
      <c r="Q102" s="8">
        <f>IF(OR(F102="",F102="Won",F102="Lost"),"",IF(AND(IF(N102&lt;&gt;"",N102,O102)&lt;&gt;"",IF(N102&lt;&gt;"",N102,O102)&lt;=TODAY()),"Follow up today",IF(P102="","",IF(P102&gt;=14,"Going cold",IF(P102&gt;=7,"Stalling","")))))</f>
        <v/>
      </c>
    </row>
    <row r="103">
      <c r="G103" s="3" t="n"/>
      <c r="H103" s="4" t="n"/>
      <c r="I103" s="5">
        <f>IF(F103="","",IFERROR(VLOOKUP(F103,Stages!$A$2:$B$9,2,FALSE),""))</f>
        <v/>
      </c>
      <c r="J103" s="6">
        <f>IF(OR(H103="",I103=""),"",H103*I103)</f>
        <v/>
      </c>
      <c r="K103" s="3" t="n"/>
      <c r="N103" s="3" t="n"/>
      <c r="O103" s="7">
        <f>IF(AND(L103="No answer",K103&lt;&gt;""),K103+IF(M103&lt;=1,1,IF(M103=2,3,7)),"")</f>
        <v/>
      </c>
      <c r="P103" s="8">
        <f>IF(G103="","",TODAY()-G103)</f>
        <v/>
      </c>
      <c r="Q103" s="8">
        <f>IF(OR(F103="",F103="Won",F103="Lost"),"",IF(AND(IF(N103&lt;&gt;"",N103,O103)&lt;&gt;"",IF(N103&lt;&gt;"",N103,O103)&lt;=TODAY()),"Follow up today",IF(P103="","",IF(P103&gt;=14,"Going cold",IF(P103&gt;=7,"Stalling","")))))</f>
        <v/>
      </c>
    </row>
    <row r="104">
      <c r="G104" s="3" t="n"/>
      <c r="H104" s="4" t="n"/>
      <c r="I104" s="5">
        <f>IF(F104="","",IFERROR(VLOOKUP(F104,Stages!$A$2:$B$9,2,FALSE),""))</f>
        <v/>
      </c>
      <c r="J104" s="6">
        <f>IF(OR(H104="",I104=""),"",H104*I104)</f>
        <v/>
      </c>
      <c r="K104" s="3" t="n"/>
      <c r="N104" s="3" t="n"/>
      <c r="O104" s="7">
        <f>IF(AND(L104="No answer",K104&lt;&gt;""),K104+IF(M104&lt;=1,1,IF(M104=2,3,7)),"")</f>
        <v/>
      </c>
      <c r="P104" s="8">
        <f>IF(G104="","",TODAY()-G104)</f>
        <v/>
      </c>
      <c r="Q104" s="8">
        <f>IF(OR(F104="",F104="Won",F104="Lost"),"",IF(AND(IF(N104&lt;&gt;"",N104,O104)&lt;&gt;"",IF(N104&lt;&gt;"",N104,O104)&lt;=TODAY()),"Follow up today",IF(P104="","",IF(P104&gt;=14,"Going cold",IF(P104&gt;=7,"Stalling","")))))</f>
        <v/>
      </c>
    </row>
    <row r="105">
      <c r="G105" s="3" t="n"/>
      <c r="H105" s="4" t="n"/>
      <c r="I105" s="5">
        <f>IF(F105="","",IFERROR(VLOOKUP(F105,Stages!$A$2:$B$9,2,FALSE),""))</f>
        <v/>
      </c>
      <c r="J105" s="6">
        <f>IF(OR(H105="",I105=""),"",H105*I105)</f>
        <v/>
      </c>
      <c r="K105" s="3" t="n"/>
      <c r="N105" s="3" t="n"/>
      <c r="O105" s="7">
        <f>IF(AND(L105="No answer",K105&lt;&gt;""),K105+IF(M105&lt;=1,1,IF(M105=2,3,7)),"")</f>
        <v/>
      </c>
      <c r="P105" s="8">
        <f>IF(G105="","",TODAY()-G105)</f>
        <v/>
      </c>
      <c r="Q105" s="8">
        <f>IF(OR(F105="",F105="Won",F105="Lost"),"",IF(AND(IF(N105&lt;&gt;"",N105,O105)&lt;&gt;"",IF(N105&lt;&gt;"",N105,O105)&lt;=TODAY()),"Follow up today",IF(P105="","",IF(P105&gt;=14,"Going cold",IF(P105&gt;=7,"Stalling","")))))</f>
        <v/>
      </c>
    </row>
    <row r="106">
      <c r="G106" s="3" t="n"/>
      <c r="H106" s="4" t="n"/>
      <c r="I106" s="5">
        <f>IF(F106="","",IFERROR(VLOOKUP(F106,Stages!$A$2:$B$9,2,FALSE),""))</f>
        <v/>
      </c>
      <c r="J106" s="6">
        <f>IF(OR(H106="",I106=""),"",H106*I106)</f>
        <v/>
      </c>
      <c r="K106" s="3" t="n"/>
      <c r="N106" s="3" t="n"/>
      <c r="O106" s="7">
        <f>IF(AND(L106="No answer",K106&lt;&gt;""),K106+IF(M106&lt;=1,1,IF(M106=2,3,7)),"")</f>
        <v/>
      </c>
      <c r="P106" s="8">
        <f>IF(G106="","",TODAY()-G106)</f>
        <v/>
      </c>
      <c r="Q106" s="8">
        <f>IF(OR(F106="",F106="Won",F106="Lost"),"",IF(AND(IF(N106&lt;&gt;"",N106,O106)&lt;&gt;"",IF(N106&lt;&gt;"",N106,O106)&lt;=TODAY()),"Follow up today",IF(P106="","",IF(P106&gt;=14,"Going cold",IF(P106&gt;=7,"Stalling","")))))</f>
        <v/>
      </c>
    </row>
    <row r="107">
      <c r="G107" s="3" t="n"/>
      <c r="H107" s="4" t="n"/>
      <c r="I107" s="5">
        <f>IF(F107="","",IFERROR(VLOOKUP(F107,Stages!$A$2:$B$9,2,FALSE),""))</f>
        <v/>
      </c>
      <c r="J107" s="6">
        <f>IF(OR(H107="",I107=""),"",H107*I107)</f>
        <v/>
      </c>
      <c r="K107" s="3" t="n"/>
      <c r="N107" s="3" t="n"/>
      <c r="O107" s="7">
        <f>IF(AND(L107="No answer",K107&lt;&gt;""),K107+IF(M107&lt;=1,1,IF(M107=2,3,7)),"")</f>
        <v/>
      </c>
      <c r="P107" s="8">
        <f>IF(G107="","",TODAY()-G107)</f>
        <v/>
      </c>
      <c r="Q107" s="8">
        <f>IF(OR(F107="",F107="Won",F107="Lost"),"",IF(AND(IF(N107&lt;&gt;"",N107,O107)&lt;&gt;"",IF(N107&lt;&gt;"",N107,O107)&lt;=TODAY()),"Follow up today",IF(P107="","",IF(P107&gt;=14,"Going cold",IF(P107&gt;=7,"Stalling","")))))</f>
        <v/>
      </c>
    </row>
    <row r="108">
      <c r="G108" s="3" t="n"/>
      <c r="H108" s="4" t="n"/>
      <c r="I108" s="5">
        <f>IF(F108="","",IFERROR(VLOOKUP(F108,Stages!$A$2:$B$9,2,FALSE),""))</f>
        <v/>
      </c>
      <c r="J108" s="6">
        <f>IF(OR(H108="",I108=""),"",H108*I108)</f>
        <v/>
      </c>
      <c r="K108" s="3" t="n"/>
      <c r="N108" s="3" t="n"/>
      <c r="O108" s="7">
        <f>IF(AND(L108="No answer",K108&lt;&gt;""),K108+IF(M108&lt;=1,1,IF(M108=2,3,7)),"")</f>
        <v/>
      </c>
      <c r="P108" s="8">
        <f>IF(G108="","",TODAY()-G108)</f>
        <v/>
      </c>
      <c r="Q108" s="8">
        <f>IF(OR(F108="",F108="Won",F108="Lost"),"",IF(AND(IF(N108&lt;&gt;"",N108,O108)&lt;&gt;"",IF(N108&lt;&gt;"",N108,O108)&lt;=TODAY()),"Follow up today",IF(P108="","",IF(P108&gt;=14,"Going cold",IF(P108&gt;=7,"Stalling","")))))</f>
        <v/>
      </c>
    </row>
    <row r="109">
      <c r="G109" s="3" t="n"/>
      <c r="H109" s="4" t="n"/>
      <c r="I109" s="5">
        <f>IF(F109="","",IFERROR(VLOOKUP(F109,Stages!$A$2:$B$9,2,FALSE),""))</f>
        <v/>
      </c>
      <c r="J109" s="6">
        <f>IF(OR(H109="",I109=""),"",H109*I109)</f>
        <v/>
      </c>
      <c r="K109" s="3" t="n"/>
      <c r="N109" s="3" t="n"/>
      <c r="O109" s="7">
        <f>IF(AND(L109="No answer",K109&lt;&gt;""),K109+IF(M109&lt;=1,1,IF(M109=2,3,7)),"")</f>
        <v/>
      </c>
      <c r="P109" s="8">
        <f>IF(G109="","",TODAY()-G109)</f>
        <v/>
      </c>
      <c r="Q109" s="8">
        <f>IF(OR(F109="",F109="Won",F109="Lost"),"",IF(AND(IF(N109&lt;&gt;"",N109,O109)&lt;&gt;"",IF(N109&lt;&gt;"",N109,O109)&lt;=TODAY()),"Follow up today",IF(P109="","",IF(P109&gt;=14,"Going cold",IF(P109&gt;=7,"Stalling","")))))</f>
        <v/>
      </c>
    </row>
    <row r="110">
      <c r="G110" s="3" t="n"/>
      <c r="H110" s="4" t="n"/>
      <c r="I110" s="5">
        <f>IF(F110="","",IFERROR(VLOOKUP(F110,Stages!$A$2:$B$9,2,FALSE),""))</f>
        <v/>
      </c>
      <c r="J110" s="6">
        <f>IF(OR(H110="",I110=""),"",H110*I110)</f>
        <v/>
      </c>
      <c r="K110" s="3" t="n"/>
      <c r="N110" s="3" t="n"/>
      <c r="O110" s="7">
        <f>IF(AND(L110="No answer",K110&lt;&gt;""),K110+IF(M110&lt;=1,1,IF(M110=2,3,7)),"")</f>
        <v/>
      </c>
      <c r="P110" s="8">
        <f>IF(G110="","",TODAY()-G110)</f>
        <v/>
      </c>
      <c r="Q110" s="8">
        <f>IF(OR(F110="",F110="Won",F110="Lost"),"",IF(AND(IF(N110&lt;&gt;"",N110,O110)&lt;&gt;"",IF(N110&lt;&gt;"",N110,O110)&lt;=TODAY()),"Follow up today",IF(P110="","",IF(P110&gt;=14,"Going cold",IF(P110&gt;=7,"Stalling","")))))</f>
        <v/>
      </c>
    </row>
    <row r="111">
      <c r="G111" s="3" t="n"/>
      <c r="H111" s="4" t="n"/>
      <c r="I111" s="5">
        <f>IF(F111="","",IFERROR(VLOOKUP(F111,Stages!$A$2:$B$9,2,FALSE),""))</f>
        <v/>
      </c>
      <c r="J111" s="6">
        <f>IF(OR(H111="",I111=""),"",H111*I111)</f>
        <v/>
      </c>
      <c r="K111" s="3" t="n"/>
      <c r="N111" s="3" t="n"/>
      <c r="O111" s="7">
        <f>IF(AND(L111="No answer",K111&lt;&gt;""),K111+IF(M111&lt;=1,1,IF(M111=2,3,7)),"")</f>
        <v/>
      </c>
      <c r="P111" s="8">
        <f>IF(G111="","",TODAY()-G111)</f>
        <v/>
      </c>
      <c r="Q111" s="8">
        <f>IF(OR(F111="",F111="Won",F111="Lost"),"",IF(AND(IF(N111&lt;&gt;"",N111,O111)&lt;&gt;"",IF(N111&lt;&gt;"",N111,O111)&lt;=TODAY()),"Follow up today",IF(P111="","",IF(P111&gt;=14,"Going cold",IF(P111&gt;=7,"Stalling","")))))</f>
        <v/>
      </c>
    </row>
    <row r="112">
      <c r="G112" s="3" t="n"/>
      <c r="H112" s="4" t="n"/>
      <c r="I112" s="5">
        <f>IF(F112="","",IFERROR(VLOOKUP(F112,Stages!$A$2:$B$9,2,FALSE),""))</f>
        <v/>
      </c>
      <c r="J112" s="6">
        <f>IF(OR(H112="",I112=""),"",H112*I112)</f>
        <v/>
      </c>
      <c r="K112" s="3" t="n"/>
      <c r="N112" s="3" t="n"/>
      <c r="O112" s="7">
        <f>IF(AND(L112="No answer",K112&lt;&gt;""),K112+IF(M112&lt;=1,1,IF(M112=2,3,7)),"")</f>
        <v/>
      </c>
      <c r="P112" s="8">
        <f>IF(G112="","",TODAY()-G112)</f>
        <v/>
      </c>
      <c r="Q112" s="8">
        <f>IF(OR(F112="",F112="Won",F112="Lost"),"",IF(AND(IF(N112&lt;&gt;"",N112,O112)&lt;&gt;"",IF(N112&lt;&gt;"",N112,O112)&lt;=TODAY()),"Follow up today",IF(P112="","",IF(P112&gt;=14,"Going cold",IF(P112&gt;=7,"Stalling","")))))</f>
        <v/>
      </c>
    </row>
    <row r="113">
      <c r="G113" s="3" t="n"/>
      <c r="H113" s="4" t="n"/>
      <c r="I113" s="5">
        <f>IF(F113="","",IFERROR(VLOOKUP(F113,Stages!$A$2:$B$9,2,FALSE),""))</f>
        <v/>
      </c>
      <c r="J113" s="6">
        <f>IF(OR(H113="",I113=""),"",H113*I113)</f>
        <v/>
      </c>
      <c r="K113" s="3" t="n"/>
      <c r="N113" s="3" t="n"/>
      <c r="O113" s="7">
        <f>IF(AND(L113="No answer",K113&lt;&gt;""),K113+IF(M113&lt;=1,1,IF(M113=2,3,7)),"")</f>
        <v/>
      </c>
      <c r="P113" s="8">
        <f>IF(G113="","",TODAY()-G113)</f>
        <v/>
      </c>
      <c r="Q113" s="8">
        <f>IF(OR(F113="",F113="Won",F113="Lost"),"",IF(AND(IF(N113&lt;&gt;"",N113,O113)&lt;&gt;"",IF(N113&lt;&gt;"",N113,O113)&lt;=TODAY()),"Follow up today",IF(P113="","",IF(P113&gt;=14,"Going cold",IF(P113&gt;=7,"Stalling","")))))</f>
        <v/>
      </c>
    </row>
    <row r="114">
      <c r="G114" s="3" t="n"/>
      <c r="H114" s="4" t="n"/>
      <c r="I114" s="5">
        <f>IF(F114="","",IFERROR(VLOOKUP(F114,Stages!$A$2:$B$9,2,FALSE),""))</f>
        <v/>
      </c>
      <c r="J114" s="6">
        <f>IF(OR(H114="",I114=""),"",H114*I114)</f>
        <v/>
      </c>
      <c r="K114" s="3" t="n"/>
      <c r="N114" s="3" t="n"/>
      <c r="O114" s="7">
        <f>IF(AND(L114="No answer",K114&lt;&gt;""),K114+IF(M114&lt;=1,1,IF(M114=2,3,7)),"")</f>
        <v/>
      </c>
      <c r="P114" s="8">
        <f>IF(G114="","",TODAY()-G114)</f>
        <v/>
      </c>
      <c r="Q114" s="8">
        <f>IF(OR(F114="",F114="Won",F114="Lost"),"",IF(AND(IF(N114&lt;&gt;"",N114,O114)&lt;&gt;"",IF(N114&lt;&gt;"",N114,O114)&lt;=TODAY()),"Follow up today",IF(P114="","",IF(P114&gt;=14,"Going cold",IF(P114&gt;=7,"Stalling","")))))</f>
        <v/>
      </c>
    </row>
    <row r="115">
      <c r="G115" s="3" t="n"/>
      <c r="H115" s="4" t="n"/>
      <c r="I115" s="5">
        <f>IF(F115="","",IFERROR(VLOOKUP(F115,Stages!$A$2:$B$9,2,FALSE),""))</f>
        <v/>
      </c>
      <c r="J115" s="6">
        <f>IF(OR(H115="",I115=""),"",H115*I115)</f>
        <v/>
      </c>
      <c r="K115" s="3" t="n"/>
      <c r="N115" s="3" t="n"/>
      <c r="O115" s="7">
        <f>IF(AND(L115="No answer",K115&lt;&gt;""),K115+IF(M115&lt;=1,1,IF(M115=2,3,7)),"")</f>
        <v/>
      </c>
      <c r="P115" s="8">
        <f>IF(G115="","",TODAY()-G115)</f>
        <v/>
      </c>
      <c r="Q115" s="8">
        <f>IF(OR(F115="",F115="Won",F115="Lost"),"",IF(AND(IF(N115&lt;&gt;"",N115,O115)&lt;&gt;"",IF(N115&lt;&gt;"",N115,O115)&lt;=TODAY()),"Follow up today",IF(P115="","",IF(P115&gt;=14,"Going cold",IF(P115&gt;=7,"Stalling","")))))</f>
        <v/>
      </c>
    </row>
    <row r="116">
      <c r="G116" s="3" t="n"/>
      <c r="H116" s="4" t="n"/>
      <c r="I116" s="5">
        <f>IF(F116="","",IFERROR(VLOOKUP(F116,Stages!$A$2:$B$9,2,FALSE),""))</f>
        <v/>
      </c>
      <c r="J116" s="6">
        <f>IF(OR(H116="",I116=""),"",H116*I116)</f>
        <v/>
      </c>
      <c r="K116" s="3" t="n"/>
      <c r="N116" s="3" t="n"/>
      <c r="O116" s="7">
        <f>IF(AND(L116="No answer",K116&lt;&gt;""),K116+IF(M116&lt;=1,1,IF(M116=2,3,7)),"")</f>
        <v/>
      </c>
      <c r="P116" s="8">
        <f>IF(G116="","",TODAY()-G116)</f>
        <v/>
      </c>
      <c r="Q116" s="8">
        <f>IF(OR(F116="",F116="Won",F116="Lost"),"",IF(AND(IF(N116&lt;&gt;"",N116,O116)&lt;&gt;"",IF(N116&lt;&gt;"",N116,O116)&lt;=TODAY()),"Follow up today",IF(P116="","",IF(P116&gt;=14,"Going cold",IF(P116&gt;=7,"Stalling","")))))</f>
        <v/>
      </c>
    </row>
    <row r="117">
      <c r="G117" s="3" t="n"/>
      <c r="H117" s="4" t="n"/>
      <c r="I117" s="5">
        <f>IF(F117="","",IFERROR(VLOOKUP(F117,Stages!$A$2:$B$9,2,FALSE),""))</f>
        <v/>
      </c>
      <c r="J117" s="6">
        <f>IF(OR(H117="",I117=""),"",H117*I117)</f>
        <v/>
      </c>
      <c r="K117" s="3" t="n"/>
      <c r="N117" s="3" t="n"/>
      <c r="O117" s="7">
        <f>IF(AND(L117="No answer",K117&lt;&gt;""),K117+IF(M117&lt;=1,1,IF(M117=2,3,7)),"")</f>
        <v/>
      </c>
      <c r="P117" s="8">
        <f>IF(G117="","",TODAY()-G117)</f>
        <v/>
      </c>
      <c r="Q117" s="8">
        <f>IF(OR(F117="",F117="Won",F117="Lost"),"",IF(AND(IF(N117&lt;&gt;"",N117,O117)&lt;&gt;"",IF(N117&lt;&gt;"",N117,O117)&lt;=TODAY()),"Follow up today",IF(P117="","",IF(P117&gt;=14,"Going cold",IF(P117&gt;=7,"Stalling","")))))</f>
        <v/>
      </c>
    </row>
    <row r="118">
      <c r="G118" s="3" t="n"/>
      <c r="H118" s="4" t="n"/>
      <c r="I118" s="5">
        <f>IF(F118="","",IFERROR(VLOOKUP(F118,Stages!$A$2:$B$9,2,FALSE),""))</f>
        <v/>
      </c>
      <c r="J118" s="6">
        <f>IF(OR(H118="",I118=""),"",H118*I118)</f>
        <v/>
      </c>
      <c r="K118" s="3" t="n"/>
      <c r="N118" s="3" t="n"/>
      <c r="O118" s="7">
        <f>IF(AND(L118="No answer",K118&lt;&gt;""),K118+IF(M118&lt;=1,1,IF(M118=2,3,7)),"")</f>
        <v/>
      </c>
      <c r="P118" s="8">
        <f>IF(G118="","",TODAY()-G118)</f>
        <v/>
      </c>
      <c r="Q118" s="8">
        <f>IF(OR(F118="",F118="Won",F118="Lost"),"",IF(AND(IF(N118&lt;&gt;"",N118,O118)&lt;&gt;"",IF(N118&lt;&gt;"",N118,O118)&lt;=TODAY()),"Follow up today",IF(P118="","",IF(P118&gt;=14,"Going cold",IF(P118&gt;=7,"Stalling","")))))</f>
        <v/>
      </c>
    </row>
    <row r="119">
      <c r="G119" s="3" t="n"/>
      <c r="H119" s="4" t="n"/>
      <c r="I119" s="5">
        <f>IF(F119="","",IFERROR(VLOOKUP(F119,Stages!$A$2:$B$9,2,FALSE),""))</f>
        <v/>
      </c>
      <c r="J119" s="6">
        <f>IF(OR(H119="",I119=""),"",H119*I119)</f>
        <v/>
      </c>
      <c r="K119" s="3" t="n"/>
      <c r="N119" s="3" t="n"/>
      <c r="O119" s="7">
        <f>IF(AND(L119="No answer",K119&lt;&gt;""),K119+IF(M119&lt;=1,1,IF(M119=2,3,7)),"")</f>
        <v/>
      </c>
      <c r="P119" s="8">
        <f>IF(G119="","",TODAY()-G119)</f>
        <v/>
      </c>
      <c r="Q119" s="8">
        <f>IF(OR(F119="",F119="Won",F119="Lost"),"",IF(AND(IF(N119&lt;&gt;"",N119,O119)&lt;&gt;"",IF(N119&lt;&gt;"",N119,O119)&lt;=TODAY()),"Follow up today",IF(P119="","",IF(P119&gt;=14,"Going cold",IF(P119&gt;=7,"Stalling","")))))</f>
        <v/>
      </c>
    </row>
    <row r="120">
      <c r="G120" s="3" t="n"/>
      <c r="H120" s="4" t="n"/>
      <c r="I120" s="5">
        <f>IF(F120="","",IFERROR(VLOOKUP(F120,Stages!$A$2:$B$9,2,FALSE),""))</f>
        <v/>
      </c>
      <c r="J120" s="6">
        <f>IF(OR(H120="",I120=""),"",H120*I120)</f>
        <v/>
      </c>
      <c r="K120" s="3" t="n"/>
      <c r="N120" s="3" t="n"/>
      <c r="O120" s="7">
        <f>IF(AND(L120="No answer",K120&lt;&gt;""),K120+IF(M120&lt;=1,1,IF(M120=2,3,7)),"")</f>
        <v/>
      </c>
      <c r="P120" s="8">
        <f>IF(G120="","",TODAY()-G120)</f>
        <v/>
      </c>
      <c r="Q120" s="8">
        <f>IF(OR(F120="",F120="Won",F120="Lost"),"",IF(AND(IF(N120&lt;&gt;"",N120,O120)&lt;&gt;"",IF(N120&lt;&gt;"",N120,O120)&lt;=TODAY()),"Follow up today",IF(P120="","",IF(P120&gt;=14,"Going cold",IF(P120&gt;=7,"Stalling","")))))</f>
        <v/>
      </c>
    </row>
    <row r="121">
      <c r="G121" s="3" t="n"/>
      <c r="H121" s="4" t="n"/>
      <c r="I121" s="5">
        <f>IF(F121="","",IFERROR(VLOOKUP(F121,Stages!$A$2:$B$9,2,FALSE),""))</f>
        <v/>
      </c>
      <c r="J121" s="6">
        <f>IF(OR(H121="",I121=""),"",H121*I121)</f>
        <v/>
      </c>
      <c r="K121" s="3" t="n"/>
      <c r="N121" s="3" t="n"/>
      <c r="O121" s="7">
        <f>IF(AND(L121="No answer",K121&lt;&gt;""),K121+IF(M121&lt;=1,1,IF(M121=2,3,7)),"")</f>
        <v/>
      </c>
      <c r="P121" s="8">
        <f>IF(G121="","",TODAY()-G121)</f>
        <v/>
      </c>
      <c r="Q121" s="8">
        <f>IF(OR(F121="",F121="Won",F121="Lost"),"",IF(AND(IF(N121&lt;&gt;"",N121,O121)&lt;&gt;"",IF(N121&lt;&gt;"",N121,O121)&lt;=TODAY()),"Follow up today",IF(P121="","",IF(P121&gt;=14,"Going cold",IF(P121&gt;=7,"Stalling","")))))</f>
        <v/>
      </c>
    </row>
    <row r="122">
      <c r="G122" s="3" t="n"/>
      <c r="H122" s="4" t="n"/>
      <c r="I122" s="5">
        <f>IF(F122="","",IFERROR(VLOOKUP(F122,Stages!$A$2:$B$9,2,FALSE),""))</f>
        <v/>
      </c>
      <c r="J122" s="6">
        <f>IF(OR(H122="",I122=""),"",H122*I122)</f>
        <v/>
      </c>
      <c r="K122" s="3" t="n"/>
      <c r="N122" s="3" t="n"/>
      <c r="O122" s="7">
        <f>IF(AND(L122="No answer",K122&lt;&gt;""),K122+IF(M122&lt;=1,1,IF(M122=2,3,7)),"")</f>
        <v/>
      </c>
      <c r="P122" s="8">
        <f>IF(G122="","",TODAY()-G122)</f>
        <v/>
      </c>
      <c r="Q122" s="8">
        <f>IF(OR(F122="",F122="Won",F122="Lost"),"",IF(AND(IF(N122&lt;&gt;"",N122,O122)&lt;&gt;"",IF(N122&lt;&gt;"",N122,O122)&lt;=TODAY()),"Follow up today",IF(P122="","",IF(P122&gt;=14,"Going cold",IF(P122&gt;=7,"Stalling","")))))</f>
        <v/>
      </c>
    </row>
    <row r="123">
      <c r="G123" s="3" t="n"/>
      <c r="H123" s="4" t="n"/>
      <c r="I123" s="5">
        <f>IF(F123="","",IFERROR(VLOOKUP(F123,Stages!$A$2:$B$9,2,FALSE),""))</f>
        <v/>
      </c>
      <c r="J123" s="6">
        <f>IF(OR(H123="",I123=""),"",H123*I123)</f>
        <v/>
      </c>
      <c r="K123" s="3" t="n"/>
      <c r="N123" s="3" t="n"/>
      <c r="O123" s="7">
        <f>IF(AND(L123="No answer",K123&lt;&gt;""),K123+IF(M123&lt;=1,1,IF(M123=2,3,7)),"")</f>
        <v/>
      </c>
      <c r="P123" s="8">
        <f>IF(G123="","",TODAY()-G123)</f>
        <v/>
      </c>
      <c r="Q123" s="8">
        <f>IF(OR(F123="",F123="Won",F123="Lost"),"",IF(AND(IF(N123&lt;&gt;"",N123,O123)&lt;&gt;"",IF(N123&lt;&gt;"",N123,O123)&lt;=TODAY()),"Follow up today",IF(P123="","",IF(P123&gt;=14,"Going cold",IF(P123&gt;=7,"Stalling","")))))</f>
        <v/>
      </c>
    </row>
    <row r="124">
      <c r="G124" s="3" t="n"/>
      <c r="H124" s="4" t="n"/>
      <c r="I124" s="5">
        <f>IF(F124="","",IFERROR(VLOOKUP(F124,Stages!$A$2:$B$9,2,FALSE),""))</f>
        <v/>
      </c>
      <c r="J124" s="6">
        <f>IF(OR(H124="",I124=""),"",H124*I124)</f>
        <v/>
      </c>
      <c r="K124" s="3" t="n"/>
      <c r="N124" s="3" t="n"/>
      <c r="O124" s="7">
        <f>IF(AND(L124="No answer",K124&lt;&gt;""),K124+IF(M124&lt;=1,1,IF(M124=2,3,7)),"")</f>
        <v/>
      </c>
      <c r="P124" s="8">
        <f>IF(G124="","",TODAY()-G124)</f>
        <v/>
      </c>
      <c r="Q124" s="8">
        <f>IF(OR(F124="",F124="Won",F124="Lost"),"",IF(AND(IF(N124&lt;&gt;"",N124,O124)&lt;&gt;"",IF(N124&lt;&gt;"",N124,O124)&lt;=TODAY()),"Follow up today",IF(P124="","",IF(P124&gt;=14,"Going cold",IF(P124&gt;=7,"Stalling","")))))</f>
        <v/>
      </c>
    </row>
    <row r="125">
      <c r="G125" s="3" t="n"/>
      <c r="H125" s="4" t="n"/>
      <c r="I125" s="5">
        <f>IF(F125="","",IFERROR(VLOOKUP(F125,Stages!$A$2:$B$9,2,FALSE),""))</f>
        <v/>
      </c>
      <c r="J125" s="6">
        <f>IF(OR(H125="",I125=""),"",H125*I125)</f>
        <v/>
      </c>
      <c r="K125" s="3" t="n"/>
      <c r="N125" s="3" t="n"/>
      <c r="O125" s="7">
        <f>IF(AND(L125="No answer",K125&lt;&gt;""),K125+IF(M125&lt;=1,1,IF(M125=2,3,7)),"")</f>
        <v/>
      </c>
      <c r="P125" s="8">
        <f>IF(G125="","",TODAY()-G125)</f>
        <v/>
      </c>
      <c r="Q125" s="8">
        <f>IF(OR(F125="",F125="Won",F125="Lost"),"",IF(AND(IF(N125&lt;&gt;"",N125,O125)&lt;&gt;"",IF(N125&lt;&gt;"",N125,O125)&lt;=TODAY()),"Follow up today",IF(P125="","",IF(P125&gt;=14,"Going cold",IF(P125&gt;=7,"Stalling","")))))</f>
        <v/>
      </c>
    </row>
    <row r="126">
      <c r="G126" s="3" t="n"/>
      <c r="H126" s="4" t="n"/>
      <c r="I126" s="5">
        <f>IF(F126="","",IFERROR(VLOOKUP(F126,Stages!$A$2:$B$9,2,FALSE),""))</f>
        <v/>
      </c>
      <c r="J126" s="6">
        <f>IF(OR(H126="",I126=""),"",H126*I126)</f>
        <v/>
      </c>
      <c r="K126" s="3" t="n"/>
      <c r="N126" s="3" t="n"/>
      <c r="O126" s="7">
        <f>IF(AND(L126="No answer",K126&lt;&gt;""),K126+IF(M126&lt;=1,1,IF(M126=2,3,7)),"")</f>
        <v/>
      </c>
      <c r="P126" s="8">
        <f>IF(G126="","",TODAY()-G126)</f>
        <v/>
      </c>
      <c r="Q126" s="8">
        <f>IF(OR(F126="",F126="Won",F126="Lost"),"",IF(AND(IF(N126&lt;&gt;"",N126,O126)&lt;&gt;"",IF(N126&lt;&gt;"",N126,O126)&lt;=TODAY()),"Follow up today",IF(P126="","",IF(P126&gt;=14,"Going cold",IF(P126&gt;=7,"Stalling","")))))</f>
        <v/>
      </c>
    </row>
    <row r="127">
      <c r="G127" s="3" t="n"/>
      <c r="H127" s="4" t="n"/>
      <c r="I127" s="5">
        <f>IF(F127="","",IFERROR(VLOOKUP(F127,Stages!$A$2:$B$9,2,FALSE),""))</f>
        <v/>
      </c>
      <c r="J127" s="6">
        <f>IF(OR(H127="",I127=""),"",H127*I127)</f>
        <v/>
      </c>
      <c r="K127" s="3" t="n"/>
      <c r="N127" s="3" t="n"/>
      <c r="O127" s="7">
        <f>IF(AND(L127="No answer",K127&lt;&gt;""),K127+IF(M127&lt;=1,1,IF(M127=2,3,7)),"")</f>
        <v/>
      </c>
      <c r="P127" s="8">
        <f>IF(G127="","",TODAY()-G127)</f>
        <v/>
      </c>
      <c r="Q127" s="8">
        <f>IF(OR(F127="",F127="Won",F127="Lost"),"",IF(AND(IF(N127&lt;&gt;"",N127,O127)&lt;&gt;"",IF(N127&lt;&gt;"",N127,O127)&lt;=TODAY()),"Follow up today",IF(P127="","",IF(P127&gt;=14,"Going cold",IF(P127&gt;=7,"Stalling","")))))</f>
        <v/>
      </c>
    </row>
    <row r="128">
      <c r="G128" s="3" t="n"/>
      <c r="H128" s="4" t="n"/>
      <c r="I128" s="5">
        <f>IF(F128="","",IFERROR(VLOOKUP(F128,Stages!$A$2:$B$9,2,FALSE),""))</f>
        <v/>
      </c>
      <c r="J128" s="6">
        <f>IF(OR(H128="",I128=""),"",H128*I128)</f>
        <v/>
      </c>
      <c r="K128" s="3" t="n"/>
      <c r="N128" s="3" t="n"/>
      <c r="O128" s="7">
        <f>IF(AND(L128="No answer",K128&lt;&gt;""),K128+IF(M128&lt;=1,1,IF(M128=2,3,7)),"")</f>
        <v/>
      </c>
      <c r="P128" s="8">
        <f>IF(G128="","",TODAY()-G128)</f>
        <v/>
      </c>
      <c r="Q128" s="8">
        <f>IF(OR(F128="",F128="Won",F128="Lost"),"",IF(AND(IF(N128&lt;&gt;"",N128,O128)&lt;&gt;"",IF(N128&lt;&gt;"",N128,O128)&lt;=TODAY()),"Follow up today",IF(P128="","",IF(P128&gt;=14,"Going cold",IF(P128&gt;=7,"Stalling","")))))</f>
        <v/>
      </c>
    </row>
    <row r="129">
      <c r="G129" s="3" t="n"/>
      <c r="H129" s="4" t="n"/>
      <c r="I129" s="5">
        <f>IF(F129="","",IFERROR(VLOOKUP(F129,Stages!$A$2:$B$9,2,FALSE),""))</f>
        <v/>
      </c>
      <c r="J129" s="6">
        <f>IF(OR(H129="",I129=""),"",H129*I129)</f>
        <v/>
      </c>
      <c r="K129" s="3" t="n"/>
      <c r="N129" s="3" t="n"/>
      <c r="O129" s="7">
        <f>IF(AND(L129="No answer",K129&lt;&gt;""),K129+IF(M129&lt;=1,1,IF(M129=2,3,7)),"")</f>
        <v/>
      </c>
      <c r="P129" s="8">
        <f>IF(G129="","",TODAY()-G129)</f>
        <v/>
      </c>
      <c r="Q129" s="8">
        <f>IF(OR(F129="",F129="Won",F129="Lost"),"",IF(AND(IF(N129&lt;&gt;"",N129,O129)&lt;&gt;"",IF(N129&lt;&gt;"",N129,O129)&lt;=TODAY()),"Follow up today",IF(P129="","",IF(P129&gt;=14,"Going cold",IF(P129&gt;=7,"Stalling","")))))</f>
        <v/>
      </c>
    </row>
    <row r="130">
      <c r="G130" s="3" t="n"/>
      <c r="H130" s="4" t="n"/>
      <c r="I130" s="5">
        <f>IF(F130="","",IFERROR(VLOOKUP(F130,Stages!$A$2:$B$9,2,FALSE),""))</f>
        <v/>
      </c>
      <c r="J130" s="6">
        <f>IF(OR(H130="",I130=""),"",H130*I130)</f>
        <v/>
      </c>
      <c r="K130" s="3" t="n"/>
      <c r="N130" s="3" t="n"/>
      <c r="O130" s="7">
        <f>IF(AND(L130="No answer",K130&lt;&gt;""),K130+IF(M130&lt;=1,1,IF(M130=2,3,7)),"")</f>
        <v/>
      </c>
      <c r="P130" s="8">
        <f>IF(G130="","",TODAY()-G130)</f>
        <v/>
      </c>
      <c r="Q130" s="8">
        <f>IF(OR(F130="",F130="Won",F130="Lost"),"",IF(AND(IF(N130&lt;&gt;"",N130,O130)&lt;&gt;"",IF(N130&lt;&gt;"",N130,O130)&lt;=TODAY()),"Follow up today",IF(P130="","",IF(P130&gt;=14,"Going cold",IF(P130&gt;=7,"Stalling","")))))</f>
        <v/>
      </c>
    </row>
    <row r="131">
      <c r="G131" s="3" t="n"/>
      <c r="H131" s="4" t="n"/>
      <c r="I131" s="5">
        <f>IF(F131="","",IFERROR(VLOOKUP(F131,Stages!$A$2:$B$9,2,FALSE),""))</f>
        <v/>
      </c>
      <c r="J131" s="6">
        <f>IF(OR(H131="",I131=""),"",H131*I131)</f>
        <v/>
      </c>
      <c r="K131" s="3" t="n"/>
      <c r="N131" s="3" t="n"/>
      <c r="O131" s="7">
        <f>IF(AND(L131="No answer",K131&lt;&gt;""),K131+IF(M131&lt;=1,1,IF(M131=2,3,7)),"")</f>
        <v/>
      </c>
      <c r="P131" s="8">
        <f>IF(G131="","",TODAY()-G131)</f>
        <v/>
      </c>
      <c r="Q131" s="8">
        <f>IF(OR(F131="",F131="Won",F131="Lost"),"",IF(AND(IF(N131&lt;&gt;"",N131,O131)&lt;&gt;"",IF(N131&lt;&gt;"",N131,O131)&lt;=TODAY()),"Follow up today",IF(P131="","",IF(P131&gt;=14,"Going cold",IF(P131&gt;=7,"Stalling","")))))</f>
        <v/>
      </c>
    </row>
    <row r="132">
      <c r="G132" s="3" t="n"/>
      <c r="H132" s="4" t="n"/>
      <c r="I132" s="5">
        <f>IF(F132="","",IFERROR(VLOOKUP(F132,Stages!$A$2:$B$9,2,FALSE),""))</f>
        <v/>
      </c>
      <c r="J132" s="6">
        <f>IF(OR(H132="",I132=""),"",H132*I132)</f>
        <v/>
      </c>
      <c r="K132" s="3" t="n"/>
      <c r="N132" s="3" t="n"/>
      <c r="O132" s="7">
        <f>IF(AND(L132="No answer",K132&lt;&gt;""),K132+IF(M132&lt;=1,1,IF(M132=2,3,7)),"")</f>
        <v/>
      </c>
      <c r="P132" s="8">
        <f>IF(G132="","",TODAY()-G132)</f>
        <v/>
      </c>
      <c r="Q132" s="8">
        <f>IF(OR(F132="",F132="Won",F132="Lost"),"",IF(AND(IF(N132&lt;&gt;"",N132,O132)&lt;&gt;"",IF(N132&lt;&gt;"",N132,O132)&lt;=TODAY()),"Follow up today",IF(P132="","",IF(P132&gt;=14,"Going cold",IF(P132&gt;=7,"Stalling","")))))</f>
        <v/>
      </c>
    </row>
    <row r="133">
      <c r="G133" s="3" t="n"/>
      <c r="H133" s="4" t="n"/>
      <c r="I133" s="5">
        <f>IF(F133="","",IFERROR(VLOOKUP(F133,Stages!$A$2:$B$9,2,FALSE),""))</f>
        <v/>
      </c>
      <c r="J133" s="6">
        <f>IF(OR(H133="",I133=""),"",H133*I133)</f>
        <v/>
      </c>
      <c r="K133" s="3" t="n"/>
      <c r="N133" s="3" t="n"/>
      <c r="O133" s="7">
        <f>IF(AND(L133="No answer",K133&lt;&gt;""),K133+IF(M133&lt;=1,1,IF(M133=2,3,7)),"")</f>
        <v/>
      </c>
      <c r="P133" s="8">
        <f>IF(G133="","",TODAY()-G133)</f>
        <v/>
      </c>
      <c r="Q133" s="8">
        <f>IF(OR(F133="",F133="Won",F133="Lost"),"",IF(AND(IF(N133&lt;&gt;"",N133,O133)&lt;&gt;"",IF(N133&lt;&gt;"",N133,O133)&lt;=TODAY()),"Follow up today",IF(P133="","",IF(P133&gt;=14,"Going cold",IF(P133&gt;=7,"Stalling","")))))</f>
        <v/>
      </c>
    </row>
    <row r="134">
      <c r="G134" s="3" t="n"/>
      <c r="H134" s="4" t="n"/>
      <c r="I134" s="5">
        <f>IF(F134="","",IFERROR(VLOOKUP(F134,Stages!$A$2:$B$9,2,FALSE),""))</f>
        <v/>
      </c>
      <c r="J134" s="6">
        <f>IF(OR(H134="",I134=""),"",H134*I134)</f>
        <v/>
      </c>
      <c r="K134" s="3" t="n"/>
      <c r="N134" s="3" t="n"/>
      <c r="O134" s="7">
        <f>IF(AND(L134="No answer",K134&lt;&gt;""),K134+IF(M134&lt;=1,1,IF(M134=2,3,7)),"")</f>
        <v/>
      </c>
      <c r="P134" s="8">
        <f>IF(G134="","",TODAY()-G134)</f>
        <v/>
      </c>
      <c r="Q134" s="8">
        <f>IF(OR(F134="",F134="Won",F134="Lost"),"",IF(AND(IF(N134&lt;&gt;"",N134,O134)&lt;&gt;"",IF(N134&lt;&gt;"",N134,O134)&lt;=TODAY()),"Follow up today",IF(P134="","",IF(P134&gt;=14,"Going cold",IF(P134&gt;=7,"Stalling","")))))</f>
        <v/>
      </c>
    </row>
    <row r="135">
      <c r="G135" s="3" t="n"/>
      <c r="H135" s="4" t="n"/>
      <c r="I135" s="5">
        <f>IF(F135="","",IFERROR(VLOOKUP(F135,Stages!$A$2:$B$9,2,FALSE),""))</f>
        <v/>
      </c>
      <c r="J135" s="6">
        <f>IF(OR(H135="",I135=""),"",H135*I135)</f>
        <v/>
      </c>
      <c r="K135" s="3" t="n"/>
      <c r="N135" s="3" t="n"/>
      <c r="O135" s="7">
        <f>IF(AND(L135="No answer",K135&lt;&gt;""),K135+IF(M135&lt;=1,1,IF(M135=2,3,7)),"")</f>
        <v/>
      </c>
      <c r="P135" s="8">
        <f>IF(G135="","",TODAY()-G135)</f>
        <v/>
      </c>
      <c r="Q135" s="8">
        <f>IF(OR(F135="",F135="Won",F135="Lost"),"",IF(AND(IF(N135&lt;&gt;"",N135,O135)&lt;&gt;"",IF(N135&lt;&gt;"",N135,O135)&lt;=TODAY()),"Follow up today",IF(P135="","",IF(P135&gt;=14,"Going cold",IF(P135&gt;=7,"Stalling","")))))</f>
        <v/>
      </c>
    </row>
    <row r="136">
      <c r="G136" s="3" t="n"/>
      <c r="H136" s="4" t="n"/>
      <c r="I136" s="5">
        <f>IF(F136="","",IFERROR(VLOOKUP(F136,Stages!$A$2:$B$9,2,FALSE),""))</f>
        <v/>
      </c>
      <c r="J136" s="6">
        <f>IF(OR(H136="",I136=""),"",H136*I136)</f>
        <v/>
      </c>
      <c r="K136" s="3" t="n"/>
      <c r="N136" s="3" t="n"/>
      <c r="O136" s="7">
        <f>IF(AND(L136="No answer",K136&lt;&gt;""),K136+IF(M136&lt;=1,1,IF(M136=2,3,7)),"")</f>
        <v/>
      </c>
      <c r="P136" s="8">
        <f>IF(G136="","",TODAY()-G136)</f>
        <v/>
      </c>
      <c r="Q136" s="8">
        <f>IF(OR(F136="",F136="Won",F136="Lost"),"",IF(AND(IF(N136&lt;&gt;"",N136,O136)&lt;&gt;"",IF(N136&lt;&gt;"",N136,O136)&lt;=TODAY()),"Follow up today",IF(P136="","",IF(P136&gt;=14,"Going cold",IF(P136&gt;=7,"Stalling","")))))</f>
        <v/>
      </c>
    </row>
    <row r="137">
      <c r="G137" s="3" t="n"/>
      <c r="H137" s="4" t="n"/>
      <c r="I137" s="5">
        <f>IF(F137="","",IFERROR(VLOOKUP(F137,Stages!$A$2:$B$9,2,FALSE),""))</f>
        <v/>
      </c>
      <c r="J137" s="6">
        <f>IF(OR(H137="",I137=""),"",H137*I137)</f>
        <v/>
      </c>
      <c r="K137" s="3" t="n"/>
      <c r="N137" s="3" t="n"/>
      <c r="O137" s="7">
        <f>IF(AND(L137="No answer",K137&lt;&gt;""),K137+IF(M137&lt;=1,1,IF(M137=2,3,7)),"")</f>
        <v/>
      </c>
      <c r="P137" s="8">
        <f>IF(G137="","",TODAY()-G137)</f>
        <v/>
      </c>
      <c r="Q137" s="8">
        <f>IF(OR(F137="",F137="Won",F137="Lost"),"",IF(AND(IF(N137&lt;&gt;"",N137,O137)&lt;&gt;"",IF(N137&lt;&gt;"",N137,O137)&lt;=TODAY()),"Follow up today",IF(P137="","",IF(P137&gt;=14,"Going cold",IF(P137&gt;=7,"Stalling","")))))</f>
        <v/>
      </c>
    </row>
    <row r="138">
      <c r="G138" s="3" t="n"/>
      <c r="H138" s="4" t="n"/>
      <c r="I138" s="5">
        <f>IF(F138="","",IFERROR(VLOOKUP(F138,Stages!$A$2:$B$9,2,FALSE),""))</f>
        <v/>
      </c>
      <c r="J138" s="6">
        <f>IF(OR(H138="",I138=""),"",H138*I138)</f>
        <v/>
      </c>
      <c r="K138" s="3" t="n"/>
      <c r="N138" s="3" t="n"/>
      <c r="O138" s="7">
        <f>IF(AND(L138="No answer",K138&lt;&gt;""),K138+IF(M138&lt;=1,1,IF(M138=2,3,7)),"")</f>
        <v/>
      </c>
      <c r="P138" s="8">
        <f>IF(G138="","",TODAY()-G138)</f>
        <v/>
      </c>
      <c r="Q138" s="8">
        <f>IF(OR(F138="",F138="Won",F138="Lost"),"",IF(AND(IF(N138&lt;&gt;"",N138,O138)&lt;&gt;"",IF(N138&lt;&gt;"",N138,O138)&lt;=TODAY()),"Follow up today",IF(P138="","",IF(P138&gt;=14,"Going cold",IF(P138&gt;=7,"Stalling","")))))</f>
        <v/>
      </c>
    </row>
    <row r="139">
      <c r="G139" s="3" t="n"/>
      <c r="H139" s="4" t="n"/>
      <c r="I139" s="5">
        <f>IF(F139="","",IFERROR(VLOOKUP(F139,Stages!$A$2:$B$9,2,FALSE),""))</f>
        <v/>
      </c>
      <c r="J139" s="6">
        <f>IF(OR(H139="",I139=""),"",H139*I139)</f>
        <v/>
      </c>
      <c r="K139" s="3" t="n"/>
      <c r="N139" s="3" t="n"/>
      <c r="O139" s="7">
        <f>IF(AND(L139="No answer",K139&lt;&gt;""),K139+IF(M139&lt;=1,1,IF(M139=2,3,7)),"")</f>
        <v/>
      </c>
      <c r="P139" s="8">
        <f>IF(G139="","",TODAY()-G139)</f>
        <v/>
      </c>
      <c r="Q139" s="8">
        <f>IF(OR(F139="",F139="Won",F139="Lost"),"",IF(AND(IF(N139&lt;&gt;"",N139,O139)&lt;&gt;"",IF(N139&lt;&gt;"",N139,O139)&lt;=TODAY()),"Follow up today",IF(P139="","",IF(P139&gt;=14,"Going cold",IF(P139&gt;=7,"Stalling","")))))</f>
        <v/>
      </c>
    </row>
    <row r="140">
      <c r="G140" s="3" t="n"/>
      <c r="H140" s="4" t="n"/>
      <c r="I140" s="5">
        <f>IF(F140="","",IFERROR(VLOOKUP(F140,Stages!$A$2:$B$9,2,FALSE),""))</f>
        <v/>
      </c>
      <c r="J140" s="6">
        <f>IF(OR(H140="",I140=""),"",H140*I140)</f>
        <v/>
      </c>
      <c r="K140" s="3" t="n"/>
      <c r="N140" s="3" t="n"/>
      <c r="O140" s="7">
        <f>IF(AND(L140="No answer",K140&lt;&gt;""),K140+IF(M140&lt;=1,1,IF(M140=2,3,7)),"")</f>
        <v/>
      </c>
      <c r="P140" s="8">
        <f>IF(G140="","",TODAY()-G140)</f>
        <v/>
      </c>
      <c r="Q140" s="8">
        <f>IF(OR(F140="",F140="Won",F140="Lost"),"",IF(AND(IF(N140&lt;&gt;"",N140,O140)&lt;&gt;"",IF(N140&lt;&gt;"",N140,O140)&lt;=TODAY()),"Follow up today",IF(P140="","",IF(P140&gt;=14,"Going cold",IF(P140&gt;=7,"Stalling","")))))</f>
        <v/>
      </c>
    </row>
    <row r="141">
      <c r="G141" s="3" t="n"/>
      <c r="H141" s="4" t="n"/>
      <c r="I141" s="5">
        <f>IF(F141="","",IFERROR(VLOOKUP(F141,Stages!$A$2:$B$9,2,FALSE),""))</f>
        <v/>
      </c>
      <c r="J141" s="6">
        <f>IF(OR(H141="",I141=""),"",H141*I141)</f>
        <v/>
      </c>
      <c r="K141" s="3" t="n"/>
      <c r="N141" s="3" t="n"/>
      <c r="O141" s="7">
        <f>IF(AND(L141="No answer",K141&lt;&gt;""),K141+IF(M141&lt;=1,1,IF(M141=2,3,7)),"")</f>
        <v/>
      </c>
      <c r="P141" s="8">
        <f>IF(G141="","",TODAY()-G141)</f>
        <v/>
      </c>
      <c r="Q141" s="8">
        <f>IF(OR(F141="",F141="Won",F141="Lost"),"",IF(AND(IF(N141&lt;&gt;"",N141,O141)&lt;&gt;"",IF(N141&lt;&gt;"",N141,O141)&lt;=TODAY()),"Follow up today",IF(P141="","",IF(P141&gt;=14,"Going cold",IF(P141&gt;=7,"Stalling","")))))</f>
        <v/>
      </c>
    </row>
    <row r="142">
      <c r="G142" s="3" t="n"/>
      <c r="H142" s="4" t="n"/>
      <c r="I142" s="5">
        <f>IF(F142="","",IFERROR(VLOOKUP(F142,Stages!$A$2:$B$9,2,FALSE),""))</f>
        <v/>
      </c>
      <c r="J142" s="6">
        <f>IF(OR(H142="",I142=""),"",H142*I142)</f>
        <v/>
      </c>
      <c r="K142" s="3" t="n"/>
      <c r="N142" s="3" t="n"/>
      <c r="O142" s="7">
        <f>IF(AND(L142="No answer",K142&lt;&gt;""),K142+IF(M142&lt;=1,1,IF(M142=2,3,7)),"")</f>
        <v/>
      </c>
      <c r="P142" s="8">
        <f>IF(G142="","",TODAY()-G142)</f>
        <v/>
      </c>
      <c r="Q142" s="8">
        <f>IF(OR(F142="",F142="Won",F142="Lost"),"",IF(AND(IF(N142&lt;&gt;"",N142,O142)&lt;&gt;"",IF(N142&lt;&gt;"",N142,O142)&lt;=TODAY()),"Follow up today",IF(P142="","",IF(P142&gt;=14,"Going cold",IF(P142&gt;=7,"Stalling","")))))</f>
        <v/>
      </c>
    </row>
    <row r="143">
      <c r="G143" s="3" t="n"/>
      <c r="H143" s="4" t="n"/>
      <c r="I143" s="5">
        <f>IF(F143="","",IFERROR(VLOOKUP(F143,Stages!$A$2:$B$9,2,FALSE),""))</f>
        <v/>
      </c>
      <c r="J143" s="6">
        <f>IF(OR(H143="",I143=""),"",H143*I143)</f>
        <v/>
      </c>
      <c r="K143" s="3" t="n"/>
      <c r="N143" s="3" t="n"/>
      <c r="O143" s="7">
        <f>IF(AND(L143="No answer",K143&lt;&gt;""),K143+IF(M143&lt;=1,1,IF(M143=2,3,7)),"")</f>
        <v/>
      </c>
      <c r="P143" s="8">
        <f>IF(G143="","",TODAY()-G143)</f>
        <v/>
      </c>
      <c r="Q143" s="8">
        <f>IF(OR(F143="",F143="Won",F143="Lost"),"",IF(AND(IF(N143&lt;&gt;"",N143,O143)&lt;&gt;"",IF(N143&lt;&gt;"",N143,O143)&lt;=TODAY()),"Follow up today",IF(P143="","",IF(P143&gt;=14,"Going cold",IF(P143&gt;=7,"Stalling","")))))</f>
        <v/>
      </c>
    </row>
    <row r="144">
      <c r="G144" s="3" t="n"/>
      <c r="H144" s="4" t="n"/>
      <c r="I144" s="5">
        <f>IF(F144="","",IFERROR(VLOOKUP(F144,Stages!$A$2:$B$9,2,FALSE),""))</f>
        <v/>
      </c>
      <c r="J144" s="6">
        <f>IF(OR(H144="",I144=""),"",H144*I144)</f>
        <v/>
      </c>
      <c r="K144" s="3" t="n"/>
      <c r="N144" s="3" t="n"/>
      <c r="O144" s="7">
        <f>IF(AND(L144="No answer",K144&lt;&gt;""),K144+IF(M144&lt;=1,1,IF(M144=2,3,7)),"")</f>
        <v/>
      </c>
      <c r="P144" s="8">
        <f>IF(G144="","",TODAY()-G144)</f>
        <v/>
      </c>
      <c r="Q144" s="8">
        <f>IF(OR(F144="",F144="Won",F144="Lost"),"",IF(AND(IF(N144&lt;&gt;"",N144,O144)&lt;&gt;"",IF(N144&lt;&gt;"",N144,O144)&lt;=TODAY()),"Follow up today",IF(P144="","",IF(P144&gt;=14,"Going cold",IF(P144&gt;=7,"Stalling","")))))</f>
        <v/>
      </c>
    </row>
    <row r="145">
      <c r="G145" s="3" t="n"/>
      <c r="H145" s="4" t="n"/>
      <c r="I145" s="5">
        <f>IF(F145="","",IFERROR(VLOOKUP(F145,Stages!$A$2:$B$9,2,FALSE),""))</f>
        <v/>
      </c>
      <c r="J145" s="6">
        <f>IF(OR(H145="",I145=""),"",H145*I145)</f>
        <v/>
      </c>
      <c r="K145" s="3" t="n"/>
      <c r="N145" s="3" t="n"/>
      <c r="O145" s="7">
        <f>IF(AND(L145="No answer",K145&lt;&gt;""),K145+IF(M145&lt;=1,1,IF(M145=2,3,7)),"")</f>
        <v/>
      </c>
      <c r="P145" s="8">
        <f>IF(G145="","",TODAY()-G145)</f>
        <v/>
      </c>
      <c r="Q145" s="8">
        <f>IF(OR(F145="",F145="Won",F145="Lost"),"",IF(AND(IF(N145&lt;&gt;"",N145,O145)&lt;&gt;"",IF(N145&lt;&gt;"",N145,O145)&lt;=TODAY()),"Follow up today",IF(P145="","",IF(P145&gt;=14,"Going cold",IF(P145&gt;=7,"Stalling","")))))</f>
        <v/>
      </c>
    </row>
    <row r="146">
      <c r="G146" s="3" t="n"/>
      <c r="H146" s="4" t="n"/>
      <c r="I146" s="5">
        <f>IF(F146="","",IFERROR(VLOOKUP(F146,Stages!$A$2:$B$9,2,FALSE),""))</f>
        <v/>
      </c>
      <c r="J146" s="6">
        <f>IF(OR(H146="",I146=""),"",H146*I146)</f>
        <v/>
      </c>
      <c r="K146" s="3" t="n"/>
      <c r="N146" s="3" t="n"/>
      <c r="O146" s="7">
        <f>IF(AND(L146="No answer",K146&lt;&gt;""),K146+IF(M146&lt;=1,1,IF(M146=2,3,7)),"")</f>
        <v/>
      </c>
      <c r="P146" s="8">
        <f>IF(G146="","",TODAY()-G146)</f>
        <v/>
      </c>
      <c r="Q146" s="8">
        <f>IF(OR(F146="",F146="Won",F146="Lost"),"",IF(AND(IF(N146&lt;&gt;"",N146,O146)&lt;&gt;"",IF(N146&lt;&gt;"",N146,O146)&lt;=TODAY()),"Follow up today",IF(P146="","",IF(P146&gt;=14,"Going cold",IF(P146&gt;=7,"Stalling","")))))</f>
        <v/>
      </c>
    </row>
    <row r="147">
      <c r="G147" s="3" t="n"/>
      <c r="H147" s="4" t="n"/>
      <c r="I147" s="5">
        <f>IF(F147="","",IFERROR(VLOOKUP(F147,Stages!$A$2:$B$9,2,FALSE),""))</f>
        <v/>
      </c>
      <c r="J147" s="6">
        <f>IF(OR(H147="",I147=""),"",H147*I147)</f>
        <v/>
      </c>
      <c r="K147" s="3" t="n"/>
      <c r="N147" s="3" t="n"/>
      <c r="O147" s="7">
        <f>IF(AND(L147="No answer",K147&lt;&gt;""),K147+IF(M147&lt;=1,1,IF(M147=2,3,7)),"")</f>
        <v/>
      </c>
      <c r="P147" s="8">
        <f>IF(G147="","",TODAY()-G147)</f>
        <v/>
      </c>
      <c r="Q147" s="8">
        <f>IF(OR(F147="",F147="Won",F147="Lost"),"",IF(AND(IF(N147&lt;&gt;"",N147,O147)&lt;&gt;"",IF(N147&lt;&gt;"",N147,O147)&lt;=TODAY()),"Follow up today",IF(P147="","",IF(P147&gt;=14,"Going cold",IF(P147&gt;=7,"Stalling","")))))</f>
        <v/>
      </c>
    </row>
    <row r="148">
      <c r="G148" s="3" t="n"/>
      <c r="H148" s="4" t="n"/>
      <c r="I148" s="5">
        <f>IF(F148="","",IFERROR(VLOOKUP(F148,Stages!$A$2:$B$9,2,FALSE),""))</f>
        <v/>
      </c>
      <c r="J148" s="6">
        <f>IF(OR(H148="",I148=""),"",H148*I148)</f>
        <v/>
      </c>
      <c r="K148" s="3" t="n"/>
      <c r="N148" s="3" t="n"/>
      <c r="O148" s="7">
        <f>IF(AND(L148="No answer",K148&lt;&gt;""),K148+IF(M148&lt;=1,1,IF(M148=2,3,7)),"")</f>
        <v/>
      </c>
      <c r="P148" s="8">
        <f>IF(G148="","",TODAY()-G148)</f>
        <v/>
      </c>
      <c r="Q148" s="8">
        <f>IF(OR(F148="",F148="Won",F148="Lost"),"",IF(AND(IF(N148&lt;&gt;"",N148,O148)&lt;&gt;"",IF(N148&lt;&gt;"",N148,O148)&lt;=TODAY()),"Follow up today",IF(P148="","",IF(P148&gt;=14,"Going cold",IF(P148&gt;=7,"Stalling","")))))</f>
        <v/>
      </c>
    </row>
    <row r="149">
      <c r="G149" s="3" t="n"/>
      <c r="H149" s="4" t="n"/>
      <c r="I149" s="5">
        <f>IF(F149="","",IFERROR(VLOOKUP(F149,Stages!$A$2:$B$9,2,FALSE),""))</f>
        <v/>
      </c>
      <c r="J149" s="6">
        <f>IF(OR(H149="",I149=""),"",H149*I149)</f>
        <v/>
      </c>
      <c r="K149" s="3" t="n"/>
      <c r="N149" s="3" t="n"/>
      <c r="O149" s="7">
        <f>IF(AND(L149="No answer",K149&lt;&gt;""),K149+IF(M149&lt;=1,1,IF(M149=2,3,7)),"")</f>
        <v/>
      </c>
      <c r="P149" s="8">
        <f>IF(G149="","",TODAY()-G149)</f>
        <v/>
      </c>
      <c r="Q149" s="8">
        <f>IF(OR(F149="",F149="Won",F149="Lost"),"",IF(AND(IF(N149&lt;&gt;"",N149,O149)&lt;&gt;"",IF(N149&lt;&gt;"",N149,O149)&lt;=TODAY()),"Follow up today",IF(P149="","",IF(P149&gt;=14,"Going cold",IF(P149&gt;=7,"Stalling","")))))</f>
        <v/>
      </c>
    </row>
    <row r="150">
      <c r="G150" s="3" t="n"/>
      <c r="H150" s="4" t="n"/>
      <c r="I150" s="5">
        <f>IF(F150="","",IFERROR(VLOOKUP(F150,Stages!$A$2:$B$9,2,FALSE),""))</f>
        <v/>
      </c>
      <c r="J150" s="6">
        <f>IF(OR(H150="",I150=""),"",H150*I150)</f>
        <v/>
      </c>
      <c r="K150" s="3" t="n"/>
      <c r="N150" s="3" t="n"/>
      <c r="O150" s="7">
        <f>IF(AND(L150="No answer",K150&lt;&gt;""),K150+IF(M150&lt;=1,1,IF(M150=2,3,7)),"")</f>
        <v/>
      </c>
      <c r="P150" s="8">
        <f>IF(G150="","",TODAY()-G150)</f>
        <v/>
      </c>
      <c r="Q150" s="8">
        <f>IF(OR(F150="",F150="Won",F150="Lost"),"",IF(AND(IF(N150&lt;&gt;"",N150,O150)&lt;&gt;"",IF(N150&lt;&gt;"",N150,O150)&lt;=TODAY()),"Follow up today",IF(P150="","",IF(P150&gt;=14,"Going cold",IF(P150&gt;=7,"Stalling","")))))</f>
        <v/>
      </c>
    </row>
    <row r="151">
      <c r="G151" s="3" t="n"/>
      <c r="H151" s="4" t="n"/>
      <c r="I151" s="5">
        <f>IF(F151="","",IFERROR(VLOOKUP(F151,Stages!$A$2:$B$9,2,FALSE),""))</f>
        <v/>
      </c>
      <c r="J151" s="6">
        <f>IF(OR(H151="",I151=""),"",H151*I151)</f>
        <v/>
      </c>
      <c r="K151" s="3" t="n"/>
      <c r="N151" s="3" t="n"/>
      <c r="O151" s="7">
        <f>IF(AND(L151="No answer",K151&lt;&gt;""),K151+IF(M151&lt;=1,1,IF(M151=2,3,7)),"")</f>
        <v/>
      </c>
      <c r="P151" s="8">
        <f>IF(G151="","",TODAY()-G151)</f>
        <v/>
      </c>
      <c r="Q151" s="8">
        <f>IF(OR(F151="",F151="Won",F151="Lost"),"",IF(AND(IF(N151&lt;&gt;"",N151,O151)&lt;&gt;"",IF(N151&lt;&gt;"",N151,O151)&lt;=TODAY()),"Follow up today",IF(P151="","",IF(P151&gt;=14,"Going cold",IF(P151&gt;=7,"Stalling","")))))</f>
        <v/>
      </c>
    </row>
    <row r="152">
      <c r="G152" s="3" t="n"/>
      <c r="H152" s="4" t="n"/>
      <c r="I152" s="5">
        <f>IF(F152="","",IFERROR(VLOOKUP(F152,Stages!$A$2:$B$9,2,FALSE),""))</f>
        <v/>
      </c>
      <c r="J152" s="6">
        <f>IF(OR(H152="",I152=""),"",H152*I152)</f>
        <v/>
      </c>
      <c r="K152" s="3" t="n"/>
      <c r="N152" s="3" t="n"/>
      <c r="O152" s="7">
        <f>IF(AND(L152="No answer",K152&lt;&gt;""),K152+IF(M152&lt;=1,1,IF(M152=2,3,7)),"")</f>
        <v/>
      </c>
      <c r="P152" s="8">
        <f>IF(G152="","",TODAY()-G152)</f>
        <v/>
      </c>
      <c r="Q152" s="8">
        <f>IF(OR(F152="",F152="Won",F152="Lost"),"",IF(AND(IF(N152&lt;&gt;"",N152,O152)&lt;&gt;"",IF(N152&lt;&gt;"",N152,O152)&lt;=TODAY()),"Follow up today",IF(P152="","",IF(P152&gt;=14,"Going cold",IF(P152&gt;=7,"Stalling","")))))</f>
        <v/>
      </c>
    </row>
    <row r="153">
      <c r="G153" s="3" t="n"/>
      <c r="H153" s="4" t="n"/>
      <c r="I153" s="5">
        <f>IF(F153="","",IFERROR(VLOOKUP(F153,Stages!$A$2:$B$9,2,FALSE),""))</f>
        <v/>
      </c>
      <c r="J153" s="6">
        <f>IF(OR(H153="",I153=""),"",H153*I153)</f>
        <v/>
      </c>
      <c r="K153" s="3" t="n"/>
      <c r="N153" s="3" t="n"/>
      <c r="O153" s="7">
        <f>IF(AND(L153="No answer",K153&lt;&gt;""),K153+IF(M153&lt;=1,1,IF(M153=2,3,7)),"")</f>
        <v/>
      </c>
      <c r="P153" s="8">
        <f>IF(G153="","",TODAY()-G153)</f>
        <v/>
      </c>
      <c r="Q153" s="8">
        <f>IF(OR(F153="",F153="Won",F153="Lost"),"",IF(AND(IF(N153&lt;&gt;"",N153,O153)&lt;&gt;"",IF(N153&lt;&gt;"",N153,O153)&lt;=TODAY()),"Follow up today",IF(P153="","",IF(P153&gt;=14,"Going cold",IF(P153&gt;=7,"Stalling","")))))</f>
        <v/>
      </c>
    </row>
    <row r="154">
      <c r="G154" s="3" t="n"/>
      <c r="H154" s="4" t="n"/>
      <c r="I154" s="5">
        <f>IF(F154="","",IFERROR(VLOOKUP(F154,Stages!$A$2:$B$9,2,FALSE),""))</f>
        <v/>
      </c>
      <c r="J154" s="6">
        <f>IF(OR(H154="",I154=""),"",H154*I154)</f>
        <v/>
      </c>
      <c r="K154" s="3" t="n"/>
      <c r="N154" s="3" t="n"/>
      <c r="O154" s="7">
        <f>IF(AND(L154="No answer",K154&lt;&gt;""),K154+IF(M154&lt;=1,1,IF(M154=2,3,7)),"")</f>
        <v/>
      </c>
      <c r="P154" s="8">
        <f>IF(G154="","",TODAY()-G154)</f>
        <v/>
      </c>
      <c r="Q154" s="8">
        <f>IF(OR(F154="",F154="Won",F154="Lost"),"",IF(AND(IF(N154&lt;&gt;"",N154,O154)&lt;&gt;"",IF(N154&lt;&gt;"",N154,O154)&lt;=TODAY()),"Follow up today",IF(P154="","",IF(P154&gt;=14,"Going cold",IF(P154&gt;=7,"Stalling","")))))</f>
        <v/>
      </c>
    </row>
    <row r="155">
      <c r="G155" s="3" t="n"/>
      <c r="H155" s="4" t="n"/>
      <c r="I155" s="5">
        <f>IF(F155="","",IFERROR(VLOOKUP(F155,Stages!$A$2:$B$9,2,FALSE),""))</f>
        <v/>
      </c>
      <c r="J155" s="6">
        <f>IF(OR(H155="",I155=""),"",H155*I155)</f>
        <v/>
      </c>
      <c r="K155" s="3" t="n"/>
      <c r="N155" s="3" t="n"/>
      <c r="O155" s="7">
        <f>IF(AND(L155="No answer",K155&lt;&gt;""),K155+IF(M155&lt;=1,1,IF(M155=2,3,7)),"")</f>
        <v/>
      </c>
      <c r="P155" s="8">
        <f>IF(G155="","",TODAY()-G155)</f>
        <v/>
      </c>
      <c r="Q155" s="8">
        <f>IF(OR(F155="",F155="Won",F155="Lost"),"",IF(AND(IF(N155&lt;&gt;"",N155,O155)&lt;&gt;"",IF(N155&lt;&gt;"",N155,O155)&lt;=TODAY()),"Follow up today",IF(P155="","",IF(P155&gt;=14,"Going cold",IF(P155&gt;=7,"Stalling","")))))</f>
        <v/>
      </c>
    </row>
    <row r="156">
      <c r="G156" s="3" t="n"/>
      <c r="H156" s="4" t="n"/>
      <c r="I156" s="5">
        <f>IF(F156="","",IFERROR(VLOOKUP(F156,Stages!$A$2:$B$9,2,FALSE),""))</f>
        <v/>
      </c>
      <c r="J156" s="6">
        <f>IF(OR(H156="",I156=""),"",H156*I156)</f>
        <v/>
      </c>
      <c r="K156" s="3" t="n"/>
      <c r="N156" s="3" t="n"/>
      <c r="O156" s="7">
        <f>IF(AND(L156="No answer",K156&lt;&gt;""),K156+IF(M156&lt;=1,1,IF(M156=2,3,7)),"")</f>
        <v/>
      </c>
      <c r="P156" s="8">
        <f>IF(G156="","",TODAY()-G156)</f>
        <v/>
      </c>
      <c r="Q156" s="8">
        <f>IF(OR(F156="",F156="Won",F156="Lost"),"",IF(AND(IF(N156&lt;&gt;"",N156,O156)&lt;&gt;"",IF(N156&lt;&gt;"",N156,O156)&lt;=TODAY()),"Follow up today",IF(P156="","",IF(P156&gt;=14,"Going cold",IF(P156&gt;=7,"Stalling","")))))</f>
        <v/>
      </c>
    </row>
    <row r="157">
      <c r="G157" s="3" t="n"/>
      <c r="H157" s="4" t="n"/>
      <c r="I157" s="5">
        <f>IF(F157="","",IFERROR(VLOOKUP(F157,Stages!$A$2:$B$9,2,FALSE),""))</f>
        <v/>
      </c>
      <c r="J157" s="6">
        <f>IF(OR(H157="",I157=""),"",H157*I157)</f>
        <v/>
      </c>
      <c r="K157" s="3" t="n"/>
      <c r="N157" s="3" t="n"/>
      <c r="O157" s="7">
        <f>IF(AND(L157="No answer",K157&lt;&gt;""),K157+IF(M157&lt;=1,1,IF(M157=2,3,7)),"")</f>
        <v/>
      </c>
      <c r="P157" s="8">
        <f>IF(G157="","",TODAY()-G157)</f>
        <v/>
      </c>
      <c r="Q157" s="8">
        <f>IF(OR(F157="",F157="Won",F157="Lost"),"",IF(AND(IF(N157&lt;&gt;"",N157,O157)&lt;&gt;"",IF(N157&lt;&gt;"",N157,O157)&lt;=TODAY()),"Follow up today",IF(P157="","",IF(P157&gt;=14,"Going cold",IF(P157&gt;=7,"Stalling","")))))</f>
        <v/>
      </c>
    </row>
    <row r="158">
      <c r="G158" s="3" t="n"/>
      <c r="H158" s="4" t="n"/>
      <c r="I158" s="5">
        <f>IF(F158="","",IFERROR(VLOOKUP(F158,Stages!$A$2:$B$9,2,FALSE),""))</f>
        <v/>
      </c>
      <c r="J158" s="6">
        <f>IF(OR(H158="",I158=""),"",H158*I158)</f>
        <v/>
      </c>
      <c r="K158" s="3" t="n"/>
      <c r="N158" s="3" t="n"/>
      <c r="O158" s="7">
        <f>IF(AND(L158="No answer",K158&lt;&gt;""),K158+IF(M158&lt;=1,1,IF(M158=2,3,7)),"")</f>
        <v/>
      </c>
      <c r="P158" s="8">
        <f>IF(G158="","",TODAY()-G158)</f>
        <v/>
      </c>
      <c r="Q158" s="8">
        <f>IF(OR(F158="",F158="Won",F158="Lost"),"",IF(AND(IF(N158&lt;&gt;"",N158,O158)&lt;&gt;"",IF(N158&lt;&gt;"",N158,O158)&lt;=TODAY()),"Follow up today",IF(P158="","",IF(P158&gt;=14,"Going cold",IF(P158&gt;=7,"Stalling","")))))</f>
        <v/>
      </c>
    </row>
    <row r="159">
      <c r="G159" s="3" t="n"/>
      <c r="H159" s="4" t="n"/>
      <c r="I159" s="5">
        <f>IF(F159="","",IFERROR(VLOOKUP(F159,Stages!$A$2:$B$9,2,FALSE),""))</f>
        <v/>
      </c>
      <c r="J159" s="6">
        <f>IF(OR(H159="",I159=""),"",H159*I159)</f>
        <v/>
      </c>
      <c r="K159" s="3" t="n"/>
      <c r="N159" s="3" t="n"/>
      <c r="O159" s="7">
        <f>IF(AND(L159="No answer",K159&lt;&gt;""),K159+IF(M159&lt;=1,1,IF(M159=2,3,7)),"")</f>
        <v/>
      </c>
      <c r="P159" s="8">
        <f>IF(G159="","",TODAY()-G159)</f>
        <v/>
      </c>
      <c r="Q159" s="8">
        <f>IF(OR(F159="",F159="Won",F159="Lost"),"",IF(AND(IF(N159&lt;&gt;"",N159,O159)&lt;&gt;"",IF(N159&lt;&gt;"",N159,O159)&lt;=TODAY()),"Follow up today",IF(P159="","",IF(P159&gt;=14,"Going cold",IF(P159&gt;=7,"Stalling","")))))</f>
        <v/>
      </c>
    </row>
    <row r="160">
      <c r="G160" s="3" t="n"/>
      <c r="H160" s="4" t="n"/>
      <c r="I160" s="5">
        <f>IF(F160="","",IFERROR(VLOOKUP(F160,Stages!$A$2:$B$9,2,FALSE),""))</f>
        <v/>
      </c>
      <c r="J160" s="6">
        <f>IF(OR(H160="",I160=""),"",H160*I160)</f>
        <v/>
      </c>
      <c r="K160" s="3" t="n"/>
      <c r="N160" s="3" t="n"/>
      <c r="O160" s="7">
        <f>IF(AND(L160="No answer",K160&lt;&gt;""),K160+IF(M160&lt;=1,1,IF(M160=2,3,7)),"")</f>
        <v/>
      </c>
      <c r="P160" s="8">
        <f>IF(G160="","",TODAY()-G160)</f>
        <v/>
      </c>
      <c r="Q160" s="8">
        <f>IF(OR(F160="",F160="Won",F160="Lost"),"",IF(AND(IF(N160&lt;&gt;"",N160,O160)&lt;&gt;"",IF(N160&lt;&gt;"",N160,O160)&lt;=TODAY()),"Follow up today",IF(P160="","",IF(P160&gt;=14,"Going cold",IF(P160&gt;=7,"Stalling","")))))</f>
        <v/>
      </c>
    </row>
    <row r="161">
      <c r="G161" s="3" t="n"/>
      <c r="H161" s="4" t="n"/>
      <c r="I161" s="5">
        <f>IF(F161="","",IFERROR(VLOOKUP(F161,Stages!$A$2:$B$9,2,FALSE),""))</f>
        <v/>
      </c>
      <c r="J161" s="6">
        <f>IF(OR(H161="",I161=""),"",H161*I161)</f>
        <v/>
      </c>
      <c r="K161" s="3" t="n"/>
      <c r="N161" s="3" t="n"/>
      <c r="O161" s="7">
        <f>IF(AND(L161="No answer",K161&lt;&gt;""),K161+IF(M161&lt;=1,1,IF(M161=2,3,7)),"")</f>
        <v/>
      </c>
      <c r="P161" s="8">
        <f>IF(G161="","",TODAY()-G161)</f>
        <v/>
      </c>
      <c r="Q161" s="8">
        <f>IF(OR(F161="",F161="Won",F161="Lost"),"",IF(AND(IF(N161&lt;&gt;"",N161,O161)&lt;&gt;"",IF(N161&lt;&gt;"",N161,O161)&lt;=TODAY()),"Follow up today",IF(P161="","",IF(P161&gt;=14,"Going cold",IF(P161&gt;=7,"Stalling","")))))</f>
        <v/>
      </c>
    </row>
    <row r="162">
      <c r="G162" s="3" t="n"/>
      <c r="H162" s="4" t="n"/>
      <c r="I162" s="5">
        <f>IF(F162="","",IFERROR(VLOOKUP(F162,Stages!$A$2:$B$9,2,FALSE),""))</f>
        <v/>
      </c>
      <c r="J162" s="6">
        <f>IF(OR(H162="",I162=""),"",H162*I162)</f>
        <v/>
      </c>
      <c r="K162" s="3" t="n"/>
      <c r="N162" s="3" t="n"/>
      <c r="O162" s="7">
        <f>IF(AND(L162="No answer",K162&lt;&gt;""),K162+IF(M162&lt;=1,1,IF(M162=2,3,7)),"")</f>
        <v/>
      </c>
      <c r="P162" s="8">
        <f>IF(G162="","",TODAY()-G162)</f>
        <v/>
      </c>
      <c r="Q162" s="8">
        <f>IF(OR(F162="",F162="Won",F162="Lost"),"",IF(AND(IF(N162&lt;&gt;"",N162,O162)&lt;&gt;"",IF(N162&lt;&gt;"",N162,O162)&lt;=TODAY()),"Follow up today",IF(P162="","",IF(P162&gt;=14,"Going cold",IF(P162&gt;=7,"Stalling","")))))</f>
        <v/>
      </c>
    </row>
    <row r="163">
      <c r="G163" s="3" t="n"/>
      <c r="H163" s="4" t="n"/>
      <c r="I163" s="5">
        <f>IF(F163="","",IFERROR(VLOOKUP(F163,Stages!$A$2:$B$9,2,FALSE),""))</f>
        <v/>
      </c>
      <c r="J163" s="6">
        <f>IF(OR(H163="",I163=""),"",H163*I163)</f>
        <v/>
      </c>
      <c r="K163" s="3" t="n"/>
      <c r="N163" s="3" t="n"/>
      <c r="O163" s="7">
        <f>IF(AND(L163="No answer",K163&lt;&gt;""),K163+IF(M163&lt;=1,1,IF(M163=2,3,7)),"")</f>
        <v/>
      </c>
      <c r="P163" s="8">
        <f>IF(G163="","",TODAY()-G163)</f>
        <v/>
      </c>
      <c r="Q163" s="8">
        <f>IF(OR(F163="",F163="Won",F163="Lost"),"",IF(AND(IF(N163&lt;&gt;"",N163,O163)&lt;&gt;"",IF(N163&lt;&gt;"",N163,O163)&lt;=TODAY()),"Follow up today",IF(P163="","",IF(P163&gt;=14,"Going cold",IF(P163&gt;=7,"Stalling","")))))</f>
        <v/>
      </c>
    </row>
    <row r="164">
      <c r="G164" s="3" t="n"/>
      <c r="H164" s="4" t="n"/>
      <c r="I164" s="5">
        <f>IF(F164="","",IFERROR(VLOOKUP(F164,Stages!$A$2:$B$9,2,FALSE),""))</f>
        <v/>
      </c>
      <c r="J164" s="6">
        <f>IF(OR(H164="",I164=""),"",H164*I164)</f>
        <v/>
      </c>
      <c r="K164" s="3" t="n"/>
      <c r="N164" s="3" t="n"/>
      <c r="O164" s="7">
        <f>IF(AND(L164="No answer",K164&lt;&gt;""),K164+IF(M164&lt;=1,1,IF(M164=2,3,7)),"")</f>
        <v/>
      </c>
      <c r="P164" s="8">
        <f>IF(G164="","",TODAY()-G164)</f>
        <v/>
      </c>
      <c r="Q164" s="8">
        <f>IF(OR(F164="",F164="Won",F164="Lost"),"",IF(AND(IF(N164&lt;&gt;"",N164,O164)&lt;&gt;"",IF(N164&lt;&gt;"",N164,O164)&lt;=TODAY()),"Follow up today",IF(P164="","",IF(P164&gt;=14,"Going cold",IF(P164&gt;=7,"Stalling","")))))</f>
        <v/>
      </c>
    </row>
    <row r="165">
      <c r="G165" s="3" t="n"/>
      <c r="H165" s="4" t="n"/>
      <c r="I165" s="5">
        <f>IF(F165="","",IFERROR(VLOOKUP(F165,Stages!$A$2:$B$9,2,FALSE),""))</f>
        <v/>
      </c>
      <c r="J165" s="6">
        <f>IF(OR(H165="",I165=""),"",H165*I165)</f>
        <v/>
      </c>
      <c r="K165" s="3" t="n"/>
      <c r="N165" s="3" t="n"/>
      <c r="O165" s="7">
        <f>IF(AND(L165="No answer",K165&lt;&gt;""),K165+IF(M165&lt;=1,1,IF(M165=2,3,7)),"")</f>
        <v/>
      </c>
      <c r="P165" s="8">
        <f>IF(G165="","",TODAY()-G165)</f>
        <v/>
      </c>
      <c r="Q165" s="8">
        <f>IF(OR(F165="",F165="Won",F165="Lost"),"",IF(AND(IF(N165&lt;&gt;"",N165,O165)&lt;&gt;"",IF(N165&lt;&gt;"",N165,O165)&lt;=TODAY()),"Follow up today",IF(P165="","",IF(P165&gt;=14,"Going cold",IF(P165&gt;=7,"Stalling","")))))</f>
        <v/>
      </c>
    </row>
    <row r="166">
      <c r="G166" s="3" t="n"/>
      <c r="H166" s="4" t="n"/>
      <c r="I166" s="5">
        <f>IF(F166="","",IFERROR(VLOOKUP(F166,Stages!$A$2:$B$9,2,FALSE),""))</f>
        <v/>
      </c>
      <c r="J166" s="6">
        <f>IF(OR(H166="",I166=""),"",H166*I166)</f>
        <v/>
      </c>
      <c r="K166" s="3" t="n"/>
      <c r="N166" s="3" t="n"/>
      <c r="O166" s="7">
        <f>IF(AND(L166="No answer",K166&lt;&gt;""),K166+IF(M166&lt;=1,1,IF(M166=2,3,7)),"")</f>
        <v/>
      </c>
      <c r="P166" s="8">
        <f>IF(G166="","",TODAY()-G166)</f>
        <v/>
      </c>
      <c r="Q166" s="8">
        <f>IF(OR(F166="",F166="Won",F166="Lost"),"",IF(AND(IF(N166&lt;&gt;"",N166,O166)&lt;&gt;"",IF(N166&lt;&gt;"",N166,O166)&lt;=TODAY()),"Follow up today",IF(P166="","",IF(P166&gt;=14,"Going cold",IF(P166&gt;=7,"Stalling","")))))</f>
        <v/>
      </c>
    </row>
    <row r="167">
      <c r="G167" s="3" t="n"/>
      <c r="H167" s="4" t="n"/>
      <c r="I167" s="5">
        <f>IF(F167="","",IFERROR(VLOOKUP(F167,Stages!$A$2:$B$9,2,FALSE),""))</f>
        <v/>
      </c>
      <c r="J167" s="6">
        <f>IF(OR(H167="",I167=""),"",H167*I167)</f>
        <v/>
      </c>
      <c r="K167" s="3" t="n"/>
      <c r="N167" s="3" t="n"/>
      <c r="O167" s="7">
        <f>IF(AND(L167="No answer",K167&lt;&gt;""),K167+IF(M167&lt;=1,1,IF(M167=2,3,7)),"")</f>
        <v/>
      </c>
      <c r="P167" s="8">
        <f>IF(G167="","",TODAY()-G167)</f>
        <v/>
      </c>
      <c r="Q167" s="8">
        <f>IF(OR(F167="",F167="Won",F167="Lost"),"",IF(AND(IF(N167&lt;&gt;"",N167,O167)&lt;&gt;"",IF(N167&lt;&gt;"",N167,O167)&lt;=TODAY()),"Follow up today",IF(P167="","",IF(P167&gt;=14,"Going cold",IF(P167&gt;=7,"Stalling","")))))</f>
        <v/>
      </c>
    </row>
    <row r="168">
      <c r="G168" s="3" t="n"/>
      <c r="H168" s="4" t="n"/>
      <c r="I168" s="5">
        <f>IF(F168="","",IFERROR(VLOOKUP(F168,Stages!$A$2:$B$9,2,FALSE),""))</f>
        <v/>
      </c>
      <c r="J168" s="6">
        <f>IF(OR(H168="",I168=""),"",H168*I168)</f>
        <v/>
      </c>
      <c r="K168" s="3" t="n"/>
      <c r="N168" s="3" t="n"/>
      <c r="O168" s="7">
        <f>IF(AND(L168="No answer",K168&lt;&gt;""),K168+IF(M168&lt;=1,1,IF(M168=2,3,7)),"")</f>
        <v/>
      </c>
      <c r="P168" s="8">
        <f>IF(G168="","",TODAY()-G168)</f>
        <v/>
      </c>
      <c r="Q168" s="8">
        <f>IF(OR(F168="",F168="Won",F168="Lost"),"",IF(AND(IF(N168&lt;&gt;"",N168,O168)&lt;&gt;"",IF(N168&lt;&gt;"",N168,O168)&lt;=TODAY()),"Follow up today",IF(P168="","",IF(P168&gt;=14,"Going cold",IF(P168&gt;=7,"Stalling","")))))</f>
        <v/>
      </c>
    </row>
    <row r="169">
      <c r="G169" s="3" t="n"/>
      <c r="H169" s="4" t="n"/>
      <c r="I169" s="5">
        <f>IF(F169="","",IFERROR(VLOOKUP(F169,Stages!$A$2:$B$9,2,FALSE),""))</f>
        <v/>
      </c>
      <c r="J169" s="6">
        <f>IF(OR(H169="",I169=""),"",H169*I169)</f>
        <v/>
      </c>
      <c r="K169" s="3" t="n"/>
      <c r="N169" s="3" t="n"/>
      <c r="O169" s="7">
        <f>IF(AND(L169="No answer",K169&lt;&gt;""),K169+IF(M169&lt;=1,1,IF(M169=2,3,7)),"")</f>
        <v/>
      </c>
      <c r="P169" s="8">
        <f>IF(G169="","",TODAY()-G169)</f>
        <v/>
      </c>
      <c r="Q169" s="8">
        <f>IF(OR(F169="",F169="Won",F169="Lost"),"",IF(AND(IF(N169&lt;&gt;"",N169,O169)&lt;&gt;"",IF(N169&lt;&gt;"",N169,O169)&lt;=TODAY()),"Follow up today",IF(P169="","",IF(P169&gt;=14,"Going cold",IF(P169&gt;=7,"Stalling","")))))</f>
        <v/>
      </c>
    </row>
    <row r="170">
      <c r="G170" s="3" t="n"/>
      <c r="H170" s="4" t="n"/>
      <c r="I170" s="5">
        <f>IF(F170="","",IFERROR(VLOOKUP(F170,Stages!$A$2:$B$9,2,FALSE),""))</f>
        <v/>
      </c>
      <c r="J170" s="6">
        <f>IF(OR(H170="",I170=""),"",H170*I170)</f>
        <v/>
      </c>
      <c r="K170" s="3" t="n"/>
      <c r="N170" s="3" t="n"/>
      <c r="O170" s="7">
        <f>IF(AND(L170="No answer",K170&lt;&gt;""),K170+IF(M170&lt;=1,1,IF(M170=2,3,7)),"")</f>
        <v/>
      </c>
      <c r="P170" s="8">
        <f>IF(G170="","",TODAY()-G170)</f>
        <v/>
      </c>
      <c r="Q170" s="8">
        <f>IF(OR(F170="",F170="Won",F170="Lost"),"",IF(AND(IF(N170&lt;&gt;"",N170,O170)&lt;&gt;"",IF(N170&lt;&gt;"",N170,O170)&lt;=TODAY()),"Follow up today",IF(P170="","",IF(P170&gt;=14,"Going cold",IF(P170&gt;=7,"Stalling","")))))</f>
        <v/>
      </c>
    </row>
    <row r="171">
      <c r="G171" s="3" t="n"/>
      <c r="H171" s="4" t="n"/>
      <c r="I171" s="5">
        <f>IF(F171="","",IFERROR(VLOOKUP(F171,Stages!$A$2:$B$9,2,FALSE),""))</f>
        <v/>
      </c>
      <c r="J171" s="6">
        <f>IF(OR(H171="",I171=""),"",H171*I171)</f>
        <v/>
      </c>
      <c r="K171" s="3" t="n"/>
      <c r="N171" s="3" t="n"/>
      <c r="O171" s="7">
        <f>IF(AND(L171="No answer",K171&lt;&gt;""),K171+IF(M171&lt;=1,1,IF(M171=2,3,7)),"")</f>
        <v/>
      </c>
      <c r="P171" s="8">
        <f>IF(G171="","",TODAY()-G171)</f>
        <v/>
      </c>
      <c r="Q171" s="8">
        <f>IF(OR(F171="",F171="Won",F171="Lost"),"",IF(AND(IF(N171&lt;&gt;"",N171,O171)&lt;&gt;"",IF(N171&lt;&gt;"",N171,O171)&lt;=TODAY()),"Follow up today",IF(P171="","",IF(P171&gt;=14,"Going cold",IF(P171&gt;=7,"Stalling","")))))</f>
        <v/>
      </c>
    </row>
    <row r="172">
      <c r="G172" s="3" t="n"/>
      <c r="H172" s="4" t="n"/>
      <c r="I172" s="5">
        <f>IF(F172="","",IFERROR(VLOOKUP(F172,Stages!$A$2:$B$9,2,FALSE),""))</f>
        <v/>
      </c>
      <c r="J172" s="6">
        <f>IF(OR(H172="",I172=""),"",H172*I172)</f>
        <v/>
      </c>
      <c r="K172" s="3" t="n"/>
      <c r="N172" s="3" t="n"/>
      <c r="O172" s="7">
        <f>IF(AND(L172="No answer",K172&lt;&gt;""),K172+IF(M172&lt;=1,1,IF(M172=2,3,7)),"")</f>
        <v/>
      </c>
      <c r="P172" s="8">
        <f>IF(G172="","",TODAY()-G172)</f>
        <v/>
      </c>
      <c r="Q172" s="8">
        <f>IF(OR(F172="",F172="Won",F172="Lost"),"",IF(AND(IF(N172&lt;&gt;"",N172,O172)&lt;&gt;"",IF(N172&lt;&gt;"",N172,O172)&lt;=TODAY()),"Follow up today",IF(P172="","",IF(P172&gt;=14,"Going cold",IF(P172&gt;=7,"Stalling","")))))</f>
        <v/>
      </c>
    </row>
    <row r="173">
      <c r="G173" s="3" t="n"/>
      <c r="H173" s="4" t="n"/>
      <c r="I173" s="5">
        <f>IF(F173="","",IFERROR(VLOOKUP(F173,Stages!$A$2:$B$9,2,FALSE),""))</f>
        <v/>
      </c>
      <c r="J173" s="6">
        <f>IF(OR(H173="",I173=""),"",H173*I173)</f>
        <v/>
      </c>
      <c r="K173" s="3" t="n"/>
      <c r="N173" s="3" t="n"/>
      <c r="O173" s="7">
        <f>IF(AND(L173="No answer",K173&lt;&gt;""),K173+IF(M173&lt;=1,1,IF(M173=2,3,7)),"")</f>
        <v/>
      </c>
      <c r="P173" s="8">
        <f>IF(G173="","",TODAY()-G173)</f>
        <v/>
      </c>
      <c r="Q173" s="8">
        <f>IF(OR(F173="",F173="Won",F173="Lost"),"",IF(AND(IF(N173&lt;&gt;"",N173,O173)&lt;&gt;"",IF(N173&lt;&gt;"",N173,O173)&lt;=TODAY()),"Follow up today",IF(P173="","",IF(P173&gt;=14,"Going cold",IF(P173&gt;=7,"Stalling","")))))</f>
        <v/>
      </c>
    </row>
    <row r="174">
      <c r="G174" s="3" t="n"/>
      <c r="H174" s="4" t="n"/>
      <c r="I174" s="5">
        <f>IF(F174="","",IFERROR(VLOOKUP(F174,Stages!$A$2:$B$9,2,FALSE),""))</f>
        <v/>
      </c>
      <c r="J174" s="6">
        <f>IF(OR(H174="",I174=""),"",H174*I174)</f>
        <v/>
      </c>
      <c r="K174" s="3" t="n"/>
      <c r="N174" s="3" t="n"/>
      <c r="O174" s="7">
        <f>IF(AND(L174="No answer",K174&lt;&gt;""),K174+IF(M174&lt;=1,1,IF(M174=2,3,7)),"")</f>
        <v/>
      </c>
      <c r="P174" s="8">
        <f>IF(G174="","",TODAY()-G174)</f>
        <v/>
      </c>
      <c r="Q174" s="8">
        <f>IF(OR(F174="",F174="Won",F174="Lost"),"",IF(AND(IF(N174&lt;&gt;"",N174,O174)&lt;&gt;"",IF(N174&lt;&gt;"",N174,O174)&lt;=TODAY()),"Follow up today",IF(P174="","",IF(P174&gt;=14,"Going cold",IF(P174&gt;=7,"Stalling","")))))</f>
        <v/>
      </c>
    </row>
    <row r="175">
      <c r="G175" s="3" t="n"/>
      <c r="H175" s="4" t="n"/>
      <c r="I175" s="5">
        <f>IF(F175="","",IFERROR(VLOOKUP(F175,Stages!$A$2:$B$9,2,FALSE),""))</f>
        <v/>
      </c>
      <c r="J175" s="6">
        <f>IF(OR(H175="",I175=""),"",H175*I175)</f>
        <v/>
      </c>
      <c r="K175" s="3" t="n"/>
      <c r="N175" s="3" t="n"/>
      <c r="O175" s="7">
        <f>IF(AND(L175="No answer",K175&lt;&gt;""),K175+IF(M175&lt;=1,1,IF(M175=2,3,7)),"")</f>
        <v/>
      </c>
      <c r="P175" s="8">
        <f>IF(G175="","",TODAY()-G175)</f>
        <v/>
      </c>
      <c r="Q175" s="8">
        <f>IF(OR(F175="",F175="Won",F175="Lost"),"",IF(AND(IF(N175&lt;&gt;"",N175,O175)&lt;&gt;"",IF(N175&lt;&gt;"",N175,O175)&lt;=TODAY()),"Follow up today",IF(P175="","",IF(P175&gt;=14,"Going cold",IF(P175&gt;=7,"Stalling","")))))</f>
        <v/>
      </c>
    </row>
    <row r="176">
      <c r="G176" s="3" t="n"/>
      <c r="H176" s="4" t="n"/>
      <c r="I176" s="5">
        <f>IF(F176="","",IFERROR(VLOOKUP(F176,Stages!$A$2:$B$9,2,FALSE),""))</f>
        <v/>
      </c>
      <c r="J176" s="6">
        <f>IF(OR(H176="",I176=""),"",H176*I176)</f>
        <v/>
      </c>
      <c r="K176" s="3" t="n"/>
      <c r="N176" s="3" t="n"/>
      <c r="O176" s="7">
        <f>IF(AND(L176="No answer",K176&lt;&gt;""),K176+IF(M176&lt;=1,1,IF(M176=2,3,7)),"")</f>
        <v/>
      </c>
      <c r="P176" s="8">
        <f>IF(G176="","",TODAY()-G176)</f>
        <v/>
      </c>
      <c r="Q176" s="8">
        <f>IF(OR(F176="",F176="Won",F176="Lost"),"",IF(AND(IF(N176&lt;&gt;"",N176,O176)&lt;&gt;"",IF(N176&lt;&gt;"",N176,O176)&lt;=TODAY()),"Follow up today",IF(P176="","",IF(P176&gt;=14,"Going cold",IF(P176&gt;=7,"Stalling","")))))</f>
        <v/>
      </c>
    </row>
    <row r="177">
      <c r="G177" s="3" t="n"/>
      <c r="H177" s="4" t="n"/>
      <c r="I177" s="5">
        <f>IF(F177="","",IFERROR(VLOOKUP(F177,Stages!$A$2:$B$9,2,FALSE),""))</f>
        <v/>
      </c>
      <c r="J177" s="6">
        <f>IF(OR(H177="",I177=""),"",H177*I177)</f>
        <v/>
      </c>
      <c r="K177" s="3" t="n"/>
      <c r="N177" s="3" t="n"/>
      <c r="O177" s="7">
        <f>IF(AND(L177="No answer",K177&lt;&gt;""),K177+IF(M177&lt;=1,1,IF(M177=2,3,7)),"")</f>
        <v/>
      </c>
      <c r="P177" s="8">
        <f>IF(G177="","",TODAY()-G177)</f>
        <v/>
      </c>
      <c r="Q177" s="8">
        <f>IF(OR(F177="",F177="Won",F177="Lost"),"",IF(AND(IF(N177&lt;&gt;"",N177,O177)&lt;&gt;"",IF(N177&lt;&gt;"",N177,O177)&lt;=TODAY()),"Follow up today",IF(P177="","",IF(P177&gt;=14,"Going cold",IF(P177&gt;=7,"Stalling","")))))</f>
        <v/>
      </c>
    </row>
    <row r="178">
      <c r="G178" s="3" t="n"/>
      <c r="H178" s="4" t="n"/>
      <c r="I178" s="5">
        <f>IF(F178="","",IFERROR(VLOOKUP(F178,Stages!$A$2:$B$9,2,FALSE),""))</f>
        <v/>
      </c>
      <c r="J178" s="6">
        <f>IF(OR(H178="",I178=""),"",H178*I178)</f>
        <v/>
      </c>
      <c r="K178" s="3" t="n"/>
      <c r="N178" s="3" t="n"/>
      <c r="O178" s="7">
        <f>IF(AND(L178="No answer",K178&lt;&gt;""),K178+IF(M178&lt;=1,1,IF(M178=2,3,7)),"")</f>
        <v/>
      </c>
      <c r="P178" s="8">
        <f>IF(G178="","",TODAY()-G178)</f>
        <v/>
      </c>
      <c r="Q178" s="8">
        <f>IF(OR(F178="",F178="Won",F178="Lost"),"",IF(AND(IF(N178&lt;&gt;"",N178,O178)&lt;&gt;"",IF(N178&lt;&gt;"",N178,O178)&lt;=TODAY()),"Follow up today",IF(P178="","",IF(P178&gt;=14,"Going cold",IF(P178&gt;=7,"Stalling","")))))</f>
        <v/>
      </c>
    </row>
    <row r="179">
      <c r="G179" s="3" t="n"/>
      <c r="H179" s="4" t="n"/>
      <c r="I179" s="5">
        <f>IF(F179="","",IFERROR(VLOOKUP(F179,Stages!$A$2:$B$9,2,FALSE),""))</f>
        <v/>
      </c>
      <c r="J179" s="6">
        <f>IF(OR(H179="",I179=""),"",H179*I179)</f>
        <v/>
      </c>
      <c r="K179" s="3" t="n"/>
      <c r="N179" s="3" t="n"/>
      <c r="O179" s="7">
        <f>IF(AND(L179="No answer",K179&lt;&gt;""),K179+IF(M179&lt;=1,1,IF(M179=2,3,7)),"")</f>
        <v/>
      </c>
      <c r="P179" s="8">
        <f>IF(G179="","",TODAY()-G179)</f>
        <v/>
      </c>
      <c r="Q179" s="8">
        <f>IF(OR(F179="",F179="Won",F179="Lost"),"",IF(AND(IF(N179&lt;&gt;"",N179,O179)&lt;&gt;"",IF(N179&lt;&gt;"",N179,O179)&lt;=TODAY()),"Follow up today",IF(P179="","",IF(P179&gt;=14,"Going cold",IF(P179&gt;=7,"Stalling","")))))</f>
        <v/>
      </c>
    </row>
    <row r="180">
      <c r="G180" s="3" t="n"/>
      <c r="H180" s="4" t="n"/>
      <c r="I180" s="5">
        <f>IF(F180="","",IFERROR(VLOOKUP(F180,Stages!$A$2:$B$9,2,FALSE),""))</f>
        <v/>
      </c>
      <c r="J180" s="6">
        <f>IF(OR(H180="",I180=""),"",H180*I180)</f>
        <v/>
      </c>
      <c r="K180" s="3" t="n"/>
      <c r="N180" s="3" t="n"/>
      <c r="O180" s="7">
        <f>IF(AND(L180="No answer",K180&lt;&gt;""),K180+IF(M180&lt;=1,1,IF(M180=2,3,7)),"")</f>
        <v/>
      </c>
      <c r="P180" s="8">
        <f>IF(G180="","",TODAY()-G180)</f>
        <v/>
      </c>
      <c r="Q180" s="8">
        <f>IF(OR(F180="",F180="Won",F180="Lost"),"",IF(AND(IF(N180&lt;&gt;"",N180,O180)&lt;&gt;"",IF(N180&lt;&gt;"",N180,O180)&lt;=TODAY()),"Follow up today",IF(P180="","",IF(P180&gt;=14,"Going cold",IF(P180&gt;=7,"Stalling","")))))</f>
        <v/>
      </c>
    </row>
    <row r="181">
      <c r="G181" s="3" t="n"/>
      <c r="H181" s="4" t="n"/>
      <c r="I181" s="5">
        <f>IF(F181="","",IFERROR(VLOOKUP(F181,Stages!$A$2:$B$9,2,FALSE),""))</f>
        <v/>
      </c>
      <c r="J181" s="6">
        <f>IF(OR(H181="",I181=""),"",H181*I181)</f>
        <v/>
      </c>
      <c r="K181" s="3" t="n"/>
      <c r="N181" s="3" t="n"/>
      <c r="O181" s="7">
        <f>IF(AND(L181="No answer",K181&lt;&gt;""),K181+IF(M181&lt;=1,1,IF(M181=2,3,7)),"")</f>
        <v/>
      </c>
      <c r="P181" s="8">
        <f>IF(G181="","",TODAY()-G181)</f>
        <v/>
      </c>
      <c r="Q181" s="8">
        <f>IF(OR(F181="",F181="Won",F181="Lost"),"",IF(AND(IF(N181&lt;&gt;"",N181,O181)&lt;&gt;"",IF(N181&lt;&gt;"",N181,O181)&lt;=TODAY()),"Follow up today",IF(P181="","",IF(P181&gt;=14,"Going cold",IF(P181&gt;=7,"Stalling","")))))</f>
        <v/>
      </c>
    </row>
    <row r="182">
      <c r="G182" s="3" t="n"/>
      <c r="H182" s="4" t="n"/>
      <c r="I182" s="5">
        <f>IF(F182="","",IFERROR(VLOOKUP(F182,Stages!$A$2:$B$9,2,FALSE),""))</f>
        <v/>
      </c>
      <c r="J182" s="6">
        <f>IF(OR(H182="",I182=""),"",H182*I182)</f>
        <v/>
      </c>
      <c r="K182" s="3" t="n"/>
      <c r="N182" s="3" t="n"/>
      <c r="O182" s="7">
        <f>IF(AND(L182="No answer",K182&lt;&gt;""),K182+IF(M182&lt;=1,1,IF(M182=2,3,7)),"")</f>
        <v/>
      </c>
      <c r="P182" s="8">
        <f>IF(G182="","",TODAY()-G182)</f>
        <v/>
      </c>
      <c r="Q182" s="8">
        <f>IF(OR(F182="",F182="Won",F182="Lost"),"",IF(AND(IF(N182&lt;&gt;"",N182,O182)&lt;&gt;"",IF(N182&lt;&gt;"",N182,O182)&lt;=TODAY()),"Follow up today",IF(P182="","",IF(P182&gt;=14,"Going cold",IF(P182&gt;=7,"Stalling","")))))</f>
        <v/>
      </c>
    </row>
    <row r="183">
      <c r="G183" s="3" t="n"/>
      <c r="H183" s="4" t="n"/>
      <c r="I183" s="5">
        <f>IF(F183="","",IFERROR(VLOOKUP(F183,Stages!$A$2:$B$9,2,FALSE),""))</f>
        <v/>
      </c>
      <c r="J183" s="6">
        <f>IF(OR(H183="",I183=""),"",H183*I183)</f>
        <v/>
      </c>
      <c r="K183" s="3" t="n"/>
      <c r="N183" s="3" t="n"/>
      <c r="O183" s="7">
        <f>IF(AND(L183="No answer",K183&lt;&gt;""),K183+IF(M183&lt;=1,1,IF(M183=2,3,7)),"")</f>
        <v/>
      </c>
      <c r="P183" s="8">
        <f>IF(G183="","",TODAY()-G183)</f>
        <v/>
      </c>
      <c r="Q183" s="8">
        <f>IF(OR(F183="",F183="Won",F183="Lost"),"",IF(AND(IF(N183&lt;&gt;"",N183,O183)&lt;&gt;"",IF(N183&lt;&gt;"",N183,O183)&lt;=TODAY()),"Follow up today",IF(P183="","",IF(P183&gt;=14,"Going cold",IF(P183&gt;=7,"Stalling","")))))</f>
        <v/>
      </c>
    </row>
    <row r="184">
      <c r="G184" s="3" t="n"/>
      <c r="H184" s="4" t="n"/>
      <c r="I184" s="5">
        <f>IF(F184="","",IFERROR(VLOOKUP(F184,Stages!$A$2:$B$9,2,FALSE),""))</f>
        <v/>
      </c>
      <c r="J184" s="6">
        <f>IF(OR(H184="",I184=""),"",H184*I184)</f>
        <v/>
      </c>
      <c r="K184" s="3" t="n"/>
      <c r="N184" s="3" t="n"/>
      <c r="O184" s="7">
        <f>IF(AND(L184="No answer",K184&lt;&gt;""),K184+IF(M184&lt;=1,1,IF(M184=2,3,7)),"")</f>
        <v/>
      </c>
      <c r="P184" s="8">
        <f>IF(G184="","",TODAY()-G184)</f>
        <v/>
      </c>
      <c r="Q184" s="8">
        <f>IF(OR(F184="",F184="Won",F184="Lost"),"",IF(AND(IF(N184&lt;&gt;"",N184,O184)&lt;&gt;"",IF(N184&lt;&gt;"",N184,O184)&lt;=TODAY()),"Follow up today",IF(P184="","",IF(P184&gt;=14,"Going cold",IF(P184&gt;=7,"Stalling","")))))</f>
        <v/>
      </c>
    </row>
    <row r="185">
      <c r="G185" s="3" t="n"/>
      <c r="H185" s="4" t="n"/>
      <c r="I185" s="5">
        <f>IF(F185="","",IFERROR(VLOOKUP(F185,Stages!$A$2:$B$9,2,FALSE),""))</f>
        <v/>
      </c>
      <c r="J185" s="6">
        <f>IF(OR(H185="",I185=""),"",H185*I185)</f>
        <v/>
      </c>
      <c r="K185" s="3" t="n"/>
      <c r="N185" s="3" t="n"/>
      <c r="O185" s="7">
        <f>IF(AND(L185="No answer",K185&lt;&gt;""),K185+IF(M185&lt;=1,1,IF(M185=2,3,7)),"")</f>
        <v/>
      </c>
      <c r="P185" s="8">
        <f>IF(G185="","",TODAY()-G185)</f>
        <v/>
      </c>
      <c r="Q185" s="8">
        <f>IF(OR(F185="",F185="Won",F185="Lost"),"",IF(AND(IF(N185&lt;&gt;"",N185,O185)&lt;&gt;"",IF(N185&lt;&gt;"",N185,O185)&lt;=TODAY()),"Follow up today",IF(P185="","",IF(P185&gt;=14,"Going cold",IF(P185&gt;=7,"Stalling","")))))</f>
        <v/>
      </c>
    </row>
    <row r="186">
      <c r="G186" s="3" t="n"/>
      <c r="H186" s="4" t="n"/>
      <c r="I186" s="5">
        <f>IF(F186="","",IFERROR(VLOOKUP(F186,Stages!$A$2:$B$9,2,FALSE),""))</f>
        <v/>
      </c>
      <c r="J186" s="6">
        <f>IF(OR(H186="",I186=""),"",H186*I186)</f>
        <v/>
      </c>
      <c r="K186" s="3" t="n"/>
      <c r="N186" s="3" t="n"/>
      <c r="O186" s="7">
        <f>IF(AND(L186="No answer",K186&lt;&gt;""),K186+IF(M186&lt;=1,1,IF(M186=2,3,7)),"")</f>
        <v/>
      </c>
      <c r="P186" s="8">
        <f>IF(G186="","",TODAY()-G186)</f>
        <v/>
      </c>
      <c r="Q186" s="8">
        <f>IF(OR(F186="",F186="Won",F186="Lost"),"",IF(AND(IF(N186&lt;&gt;"",N186,O186)&lt;&gt;"",IF(N186&lt;&gt;"",N186,O186)&lt;=TODAY()),"Follow up today",IF(P186="","",IF(P186&gt;=14,"Going cold",IF(P186&gt;=7,"Stalling","")))))</f>
        <v/>
      </c>
    </row>
    <row r="187">
      <c r="G187" s="3" t="n"/>
      <c r="H187" s="4" t="n"/>
      <c r="I187" s="5">
        <f>IF(F187="","",IFERROR(VLOOKUP(F187,Stages!$A$2:$B$9,2,FALSE),""))</f>
        <v/>
      </c>
      <c r="J187" s="6">
        <f>IF(OR(H187="",I187=""),"",H187*I187)</f>
        <v/>
      </c>
      <c r="K187" s="3" t="n"/>
      <c r="N187" s="3" t="n"/>
      <c r="O187" s="7">
        <f>IF(AND(L187="No answer",K187&lt;&gt;""),K187+IF(M187&lt;=1,1,IF(M187=2,3,7)),"")</f>
        <v/>
      </c>
      <c r="P187" s="8">
        <f>IF(G187="","",TODAY()-G187)</f>
        <v/>
      </c>
      <c r="Q187" s="8">
        <f>IF(OR(F187="",F187="Won",F187="Lost"),"",IF(AND(IF(N187&lt;&gt;"",N187,O187)&lt;&gt;"",IF(N187&lt;&gt;"",N187,O187)&lt;=TODAY()),"Follow up today",IF(P187="","",IF(P187&gt;=14,"Going cold",IF(P187&gt;=7,"Stalling","")))))</f>
        <v/>
      </c>
    </row>
    <row r="188">
      <c r="G188" s="3" t="n"/>
      <c r="H188" s="4" t="n"/>
      <c r="I188" s="5">
        <f>IF(F188="","",IFERROR(VLOOKUP(F188,Stages!$A$2:$B$9,2,FALSE),""))</f>
        <v/>
      </c>
      <c r="J188" s="6">
        <f>IF(OR(H188="",I188=""),"",H188*I188)</f>
        <v/>
      </c>
      <c r="K188" s="3" t="n"/>
      <c r="N188" s="3" t="n"/>
      <c r="O188" s="7">
        <f>IF(AND(L188="No answer",K188&lt;&gt;""),K188+IF(M188&lt;=1,1,IF(M188=2,3,7)),"")</f>
        <v/>
      </c>
      <c r="P188" s="8">
        <f>IF(G188="","",TODAY()-G188)</f>
        <v/>
      </c>
      <c r="Q188" s="8">
        <f>IF(OR(F188="",F188="Won",F188="Lost"),"",IF(AND(IF(N188&lt;&gt;"",N188,O188)&lt;&gt;"",IF(N188&lt;&gt;"",N188,O188)&lt;=TODAY()),"Follow up today",IF(P188="","",IF(P188&gt;=14,"Going cold",IF(P188&gt;=7,"Stalling","")))))</f>
        <v/>
      </c>
    </row>
    <row r="189">
      <c r="G189" s="3" t="n"/>
      <c r="H189" s="4" t="n"/>
      <c r="I189" s="5">
        <f>IF(F189="","",IFERROR(VLOOKUP(F189,Stages!$A$2:$B$9,2,FALSE),""))</f>
        <v/>
      </c>
      <c r="J189" s="6">
        <f>IF(OR(H189="",I189=""),"",H189*I189)</f>
        <v/>
      </c>
      <c r="K189" s="3" t="n"/>
      <c r="N189" s="3" t="n"/>
      <c r="O189" s="7">
        <f>IF(AND(L189="No answer",K189&lt;&gt;""),K189+IF(M189&lt;=1,1,IF(M189=2,3,7)),"")</f>
        <v/>
      </c>
      <c r="P189" s="8">
        <f>IF(G189="","",TODAY()-G189)</f>
        <v/>
      </c>
      <c r="Q189" s="8">
        <f>IF(OR(F189="",F189="Won",F189="Lost"),"",IF(AND(IF(N189&lt;&gt;"",N189,O189)&lt;&gt;"",IF(N189&lt;&gt;"",N189,O189)&lt;=TODAY()),"Follow up today",IF(P189="","",IF(P189&gt;=14,"Going cold",IF(P189&gt;=7,"Stalling","")))))</f>
        <v/>
      </c>
    </row>
    <row r="190">
      <c r="G190" s="3" t="n"/>
      <c r="H190" s="4" t="n"/>
      <c r="I190" s="5">
        <f>IF(F190="","",IFERROR(VLOOKUP(F190,Stages!$A$2:$B$9,2,FALSE),""))</f>
        <v/>
      </c>
      <c r="J190" s="6">
        <f>IF(OR(H190="",I190=""),"",H190*I190)</f>
        <v/>
      </c>
      <c r="K190" s="3" t="n"/>
      <c r="N190" s="3" t="n"/>
      <c r="O190" s="7">
        <f>IF(AND(L190="No answer",K190&lt;&gt;""),K190+IF(M190&lt;=1,1,IF(M190=2,3,7)),"")</f>
        <v/>
      </c>
      <c r="P190" s="8">
        <f>IF(G190="","",TODAY()-G190)</f>
        <v/>
      </c>
      <c r="Q190" s="8">
        <f>IF(OR(F190="",F190="Won",F190="Lost"),"",IF(AND(IF(N190&lt;&gt;"",N190,O190)&lt;&gt;"",IF(N190&lt;&gt;"",N190,O190)&lt;=TODAY()),"Follow up today",IF(P190="","",IF(P190&gt;=14,"Going cold",IF(P190&gt;=7,"Stalling","")))))</f>
        <v/>
      </c>
    </row>
    <row r="191">
      <c r="G191" s="3" t="n"/>
      <c r="H191" s="4" t="n"/>
      <c r="I191" s="5">
        <f>IF(F191="","",IFERROR(VLOOKUP(F191,Stages!$A$2:$B$9,2,FALSE),""))</f>
        <v/>
      </c>
      <c r="J191" s="6">
        <f>IF(OR(H191="",I191=""),"",H191*I191)</f>
        <v/>
      </c>
      <c r="K191" s="3" t="n"/>
      <c r="N191" s="3" t="n"/>
      <c r="O191" s="7">
        <f>IF(AND(L191="No answer",K191&lt;&gt;""),K191+IF(M191&lt;=1,1,IF(M191=2,3,7)),"")</f>
        <v/>
      </c>
      <c r="P191" s="8">
        <f>IF(G191="","",TODAY()-G191)</f>
        <v/>
      </c>
      <c r="Q191" s="8">
        <f>IF(OR(F191="",F191="Won",F191="Lost"),"",IF(AND(IF(N191&lt;&gt;"",N191,O191)&lt;&gt;"",IF(N191&lt;&gt;"",N191,O191)&lt;=TODAY()),"Follow up today",IF(P191="","",IF(P191&gt;=14,"Going cold",IF(P191&gt;=7,"Stalling","")))))</f>
        <v/>
      </c>
    </row>
    <row r="192">
      <c r="G192" s="3" t="n"/>
      <c r="H192" s="4" t="n"/>
      <c r="I192" s="5">
        <f>IF(F192="","",IFERROR(VLOOKUP(F192,Stages!$A$2:$B$9,2,FALSE),""))</f>
        <v/>
      </c>
      <c r="J192" s="6">
        <f>IF(OR(H192="",I192=""),"",H192*I192)</f>
        <v/>
      </c>
      <c r="K192" s="3" t="n"/>
      <c r="N192" s="3" t="n"/>
      <c r="O192" s="7">
        <f>IF(AND(L192="No answer",K192&lt;&gt;""),K192+IF(M192&lt;=1,1,IF(M192=2,3,7)),"")</f>
        <v/>
      </c>
      <c r="P192" s="8">
        <f>IF(G192="","",TODAY()-G192)</f>
        <v/>
      </c>
      <c r="Q192" s="8">
        <f>IF(OR(F192="",F192="Won",F192="Lost"),"",IF(AND(IF(N192&lt;&gt;"",N192,O192)&lt;&gt;"",IF(N192&lt;&gt;"",N192,O192)&lt;=TODAY()),"Follow up today",IF(P192="","",IF(P192&gt;=14,"Going cold",IF(P192&gt;=7,"Stalling","")))))</f>
        <v/>
      </c>
    </row>
    <row r="193">
      <c r="G193" s="3" t="n"/>
      <c r="H193" s="4" t="n"/>
      <c r="I193" s="5">
        <f>IF(F193="","",IFERROR(VLOOKUP(F193,Stages!$A$2:$B$9,2,FALSE),""))</f>
        <v/>
      </c>
      <c r="J193" s="6">
        <f>IF(OR(H193="",I193=""),"",H193*I193)</f>
        <v/>
      </c>
      <c r="K193" s="3" t="n"/>
      <c r="N193" s="3" t="n"/>
      <c r="O193" s="7">
        <f>IF(AND(L193="No answer",K193&lt;&gt;""),K193+IF(M193&lt;=1,1,IF(M193=2,3,7)),"")</f>
        <v/>
      </c>
      <c r="P193" s="8">
        <f>IF(G193="","",TODAY()-G193)</f>
        <v/>
      </c>
      <c r="Q193" s="8">
        <f>IF(OR(F193="",F193="Won",F193="Lost"),"",IF(AND(IF(N193&lt;&gt;"",N193,O193)&lt;&gt;"",IF(N193&lt;&gt;"",N193,O193)&lt;=TODAY()),"Follow up today",IF(P193="","",IF(P193&gt;=14,"Going cold",IF(P193&gt;=7,"Stalling","")))))</f>
        <v/>
      </c>
    </row>
    <row r="194">
      <c r="G194" s="3" t="n"/>
      <c r="H194" s="4" t="n"/>
      <c r="I194" s="5">
        <f>IF(F194="","",IFERROR(VLOOKUP(F194,Stages!$A$2:$B$9,2,FALSE),""))</f>
        <v/>
      </c>
      <c r="J194" s="6">
        <f>IF(OR(H194="",I194=""),"",H194*I194)</f>
        <v/>
      </c>
      <c r="K194" s="3" t="n"/>
      <c r="N194" s="3" t="n"/>
      <c r="O194" s="7">
        <f>IF(AND(L194="No answer",K194&lt;&gt;""),K194+IF(M194&lt;=1,1,IF(M194=2,3,7)),"")</f>
        <v/>
      </c>
      <c r="P194" s="8">
        <f>IF(G194="","",TODAY()-G194)</f>
        <v/>
      </c>
      <c r="Q194" s="8">
        <f>IF(OR(F194="",F194="Won",F194="Lost"),"",IF(AND(IF(N194&lt;&gt;"",N194,O194)&lt;&gt;"",IF(N194&lt;&gt;"",N194,O194)&lt;=TODAY()),"Follow up today",IF(P194="","",IF(P194&gt;=14,"Going cold",IF(P194&gt;=7,"Stalling","")))))</f>
        <v/>
      </c>
    </row>
    <row r="195">
      <c r="G195" s="3" t="n"/>
      <c r="H195" s="4" t="n"/>
      <c r="I195" s="5">
        <f>IF(F195="","",IFERROR(VLOOKUP(F195,Stages!$A$2:$B$9,2,FALSE),""))</f>
        <v/>
      </c>
      <c r="J195" s="6">
        <f>IF(OR(H195="",I195=""),"",H195*I195)</f>
        <v/>
      </c>
      <c r="K195" s="3" t="n"/>
      <c r="N195" s="3" t="n"/>
      <c r="O195" s="7">
        <f>IF(AND(L195="No answer",K195&lt;&gt;""),K195+IF(M195&lt;=1,1,IF(M195=2,3,7)),"")</f>
        <v/>
      </c>
      <c r="P195" s="8">
        <f>IF(G195="","",TODAY()-G195)</f>
        <v/>
      </c>
      <c r="Q195" s="8">
        <f>IF(OR(F195="",F195="Won",F195="Lost"),"",IF(AND(IF(N195&lt;&gt;"",N195,O195)&lt;&gt;"",IF(N195&lt;&gt;"",N195,O195)&lt;=TODAY()),"Follow up today",IF(P195="","",IF(P195&gt;=14,"Going cold",IF(P195&gt;=7,"Stalling","")))))</f>
        <v/>
      </c>
    </row>
    <row r="196">
      <c r="G196" s="3" t="n"/>
      <c r="H196" s="4" t="n"/>
      <c r="I196" s="5">
        <f>IF(F196="","",IFERROR(VLOOKUP(F196,Stages!$A$2:$B$9,2,FALSE),""))</f>
        <v/>
      </c>
      <c r="J196" s="6">
        <f>IF(OR(H196="",I196=""),"",H196*I196)</f>
        <v/>
      </c>
      <c r="K196" s="3" t="n"/>
      <c r="N196" s="3" t="n"/>
      <c r="O196" s="7">
        <f>IF(AND(L196="No answer",K196&lt;&gt;""),K196+IF(M196&lt;=1,1,IF(M196=2,3,7)),"")</f>
        <v/>
      </c>
      <c r="P196" s="8">
        <f>IF(G196="","",TODAY()-G196)</f>
        <v/>
      </c>
      <c r="Q196" s="8">
        <f>IF(OR(F196="",F196="Won",F196="Lost"),"",IF(AND(IF(N196&lt;&gt;"",N196,O196)&lt;&gt;"",IF(N196&lt;&gt;"",N196,O196)&lt;=TODAY()),"Follow up today",IF(P196="","",IF(P196&gt;=14,"Going cold",IF(P196&gt;=7,"Stalling","")))))</f>
        <v/>
      </c>
    </row>
    <row r="197">
      <c r="G197" s="3" t="n"/>
      <c r="H197" s="4" t="n"/>
      <c r="I197" s="5">
        <f>IF(F197="","",IFERROR(VLOOKUP(F197,Stages!$A$2:$B$9,2,FALSE),""))</f>
        <v/>
      </c>
      <c r="J197" s="6">
        <f>IF(OR(H197="",I197=""),"",H197*I197)</f>
        <v/>
      </c>
      <c r="K197" s="3" t="n"/>
      <c r="N197" s="3" t="n"/>
      <c r="O197" s="7">
        <f>IF(AND(L197="No answer",K197&lt;&gt;""),K197+IF(M197&lt;=1,1,IF(M197=2,3,7)),"")</f>
        <v/>
      </c>
      <c r="P197" s="8">
        <f>IF(G197="","",TODAY()-G197)</f>
        <v/>
      </c>
      <c r="Q197" s="8">
        <f>IF(OR(F197="",F197="Won",F197="Lost"),"",IF(AND(IF(N197&lt;&gt;"",N197,O197)&lt;&gt;"",IF(N197&lt;&gt;"",N197,O197)&lt;=TODAY()),"Follow up today",IF(P197="","",IF(P197&gt;=14,"Going cold",IF(P197&gt;=7,"Stalling","")))))</f>
        <v/>
      </c>
    </row>
    <row r="198">
      <c r="G198" s="3" t="n"/>
      <c r="H198" s="4" t="n"/>
      <c r="I198" s="5">
        <f>IF(F198="","",IFERROR(VLOOKUP(F198,Stages!$A$2:$B$9,2,FALSE),""))</f>
        <v/>
      </c>
      <c r="J198" s="6">
        <f>IF(OR(H198="",I198=""),"",H198*I198)</f>
        <v/>
      </c>
      <c r="K198" s="3" t="n"/>
      <c r="N198" s="3" t="n"/>
      <c r="O198" s="7">
        <f>IF(AND(L198="No answer",K198&lt;&gt;""),K198+IF(M198&lt;=1,1,IF(M198=2,3,7)),"")</f>
        <v/>
      </c>
      <c r="P198" s="8">
        <f>IF(G198="","",TODAY()-G198)</f>
        <v/>
      </c>
      <c r="Q198" s="8">
        <f>IF(OR(F198="",F198="Won",F198="Lost"),"",IF(AND(IF(N198&lt;&gt;"",N198,O198)&lt;&gt;"",IF(N198&lt;&gt;"",N198,O198)&lt;=TODAY()),"Follow up today",IF(P198="","",IF(P198&gt;=14,"Going cold",IF(P198&gt;=7,"Stalling","")))))</f>
        <v/>
      </c>
    </row>
    <row r="199">
      <c r="G199" s="3" t="n"/>
      <c r="H199" s="4" t="n"/>
      <c r="I199" s="5">
        <f>IF(F199="","",IFERROR(VLOOKUP(F199,Stages!$A$2:$B$9,2,FALSE),""))</f>
        <v/>
      </c>
      <c r="J199" s="6">
        <f>IF(OR(H199="",I199=""),"",H199*I199)</f>
        <v/>
      </c>
      <c r="K199" s="3" t="n"/>
      <c r="N199" s="3" t="n"/>
      <c r="O199" s="7">
        <f>IF(AND(L199="No answer",K199&lt;&gt;""),K199+IF(M199&lt;=1,1,IF(M199=2,3,7)),"")</f>
        <v/>
      </c>
      <c r="P199" s="8">
        <f>IF(G199="","",TODAY()-G199)</f>
        <v/>
      </c>
      <c r="Q199" s="8">
        <f>IF(OR(F199="",F199="Won",F199="Lost"),"",IF(AND(IF(N199&lt;&gt;"",N199,O199)&lt;&gt;"",IF(N199&lt;&gt;"",N199,O199)&lt;=TODAY()),"Follow up today",IF(P199="","",IF(P199&gt;=14,"Going cold",IF(P199&gt;=7,"Stalling","")))))</f>
        <v/>
      </c>
    </row>
    <row r="200">
      <c r="G200" s="3" t="n"/>
      <c r="H200" s="4" t="n"/>
      <c r="I200" s="5">
        <f>IF(F200="","",IFERROR(VLOOKUP(F200,Stages!$A$2:$B$9,2,FALSE),""))</f>
        <v/>
      </c>
      <c r="J200" s="6">
        <f>IF(OR(H200="",I200=""),"",H200*I200)</f>
        <v/>
      </c>
      <c r="K200" s="3" t="n"/>
      <c r="N200" s="3" t="n"/>
      <c r="O200" s="7">
        <f>IF(AND(L200="No answer",K200&lt;&gt;""),K200+IF(M200&lt;=1,1,IF(M200=2,3,7)),"")</f>
        <v/>
      </c>
      <c r="P200" s="8">
        <f>IF(G200="","",TODAY()-G200)</f>
        <v/>
      </c>
      <c r="Q200" s="8">
        <f>IF(OR(F200="",F200="Won",F200="Lost"),"",IF(AND(IF(N200&lt;&gt;"",N200,O200)&lt;&gt;"",IF(N200&lt;&gt;"",N200,O200)&lt;=TODAY()),"Follow up today",IF(P200="","",IF(P200&gt;=14,"Going cold",IF(P200&gt;=7,"Stalling","")))))</f>
        <v/>
      </c>
    </row>
    <row r="201">
      <c r="G201" s="3" t="n"/>
      <c r="H201" s="4" t="n"/>
      <c r="I201" s="5">
        <f>IF(F201="","",IFERROR(VLOOKUP(F201,Stages!$A$2:$B$9,2,FALSE),""))</f>
        <v/>
      </c>
      <c r="J201" s="6">
        <f>IF(OR(H201="",I201=""),"",H201*I201)</f>
        <v/>
      </c>
      <c r="K201" s="3" t="n"/>
      <c r="N201" s="3" t="n"/>
      <c r="O201" s="7">
        <f>IF(AND(L201="No answer",K201&lt;&gt;""),K201+IF(M201&lt;=1,1,IF(M201=2,3,7)),"")</f>
        <v/>
      </c>
      <c r="P201" s="8">
        <f>IF(G201="","",TODAY()-G201)</f>
        <v/>
      </c>
      <c r="Q201" s="8">
        <f>IF(OR(F201="",F201="Won",F201="Lost"),"",IF(AND(IF(N201&lt;&gt;"",N201,O201)&lt;&gt;"",IF(N201&lt;&gt;"",N201,O201)&lt;=TODAY()),"Follow up today",IF(P201="","",IF(P201&gt;=14,"Going cold",IF(P201&gt;=7,"Stalling","")))))</f>
        <v/>
      </c>
    </row>
  </sheetData>
  <autoFilter ref="A1:R201"/>
  <conditionalFormatting sqref="Q2:Q201">
    <cfRule type="expression" priority="1" dxfId="0">
      <formula>$Q2="Follow up today"</formula>
    </cfRule>
    <cfRule type="expression" priority="2" dxfId="1">
      <formula>$Q2="Going cold"</formula>
    </cfRule>
    <cfRule type="expression" priority="3" dxfId="2">
      <formula>$Q2="Stalling"</formula>
    </cfRule>
  </conditionalFormatting>
  <dataValidations count="3">
    <dataValidation sqref="E2:E201" showDropDown="0" showInputMessage="0" showErrorMessage="0" allowBlank="1" type="list">
      <formula1>"Website,Referral,Social media,Meta ads,Outreach,Event,Other"</formula1>
    </dataValidation>
    <dataValidation sqref="L2:L201" showDropDown="0" showInputMessage="0" showErrorMessage="0" allowBlank="1" type="list">
      <formula1>"Answered,No answer,Busy,Wrong number"</formula1>
    </dataValidation>
    <dataValidation sqref="F2:F201" showDropDown="0" showInputMessage="0" showErrorMessage="0" allowBlank="1" type="list">
      <formula1>=Stages!$A$2:$A$9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1" t="inlineStr">
        <is>
          <t>Your pipeline today</t>
        </is>
      </c>
    </row>
    <row r="3">
      <c r="A3" t="inlineStr">
        <is>
          <t>Open leads</t>
        </is>
      </c>
      <c r="B3" s="9">
        <f>COUNTIFS(Pipeline!F2:F201,"&lt;&gt;",Pipeline!F2:F201,"&lt;&gt;Won",Pipeline!F2:F201,"&lt;&gt;Lost")</f>
        <v/>
      </c>
    </row>
    <row r="4">
      <c r="A4" t="inlineStr">
        <is>
          <t>Open pipeline value</t>
        </is>
      </c>
      <c r="B4" s="10">
        <f>SUMIFS(Pipeline!H2:H201,Pipeline!F2:F201,"&lt;&gt;",Pipeline!F2:F201,"&lt;&gt;Won",Pipeline!F2:F201,"&lt;&gt;Lost")</f>
        <v/>
      </c>
    </row>
    <row r="5">
      <c r="A5" t="inlineStr">
        <is>
          <t>Weighted forecast</t>
        </is>
      </c>
      <c r="B5" s="10">
        <f>SUMIFS(Pipeline!J2:J201,Pipeline!F2:F201,"&lt;&gt;",Pipeline!F2:F201,"&lt;&gt;Won",Pipeline!F2:F201,"&lt;&gt;Lost")</f>
        <v/>
      </c>
    </row>
    <row r="6">
      <c r="A6" t="inlineStr">
        <is>
          <t>Follow-ups due today or overdue</t>
        </is>
      </c>
      <c r="B6" s="9">
        <f>COUNTIF(Pipeline!Q2:Q201,"Follow up today")</f>
        <v/>
      </c>
    </row>
    <row r="7">
      <c r="A7" t="inlineStr">
        <is>
          <t>Stalling (7+ days in one stage)</t>
        </is>
      </c>
      <c r="B7" s="9">
        <f>COUNTIF(Pipeline!Q2:Q201,"Stalling")</f>
        <v/>
      </c>
    </row>
    <row r="8">
      <c r="A8" t="inlineStr">
        <is>
          <t>Going cold (14+ days in one stage)</t>
        </is>
      </c>
      <c r="B8" s="9">
        <f>COUNTIF(Pipeline!Q2:Q201,"Going cold")</f>
        <v/>
      </c>
    </row>
    <row r="9">
      <c r="A9" t="inlineStr">
        <is>
          <t>Won, total value</t>
        </is>
      </c>
      <c r="B9" s="10">
        <f>SUMIFS(Pipeline!H2:H201,Pipeline!F2:F201,"Won")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>
      <c r="A1" s="11" t="inlineStr">
        <is>
          <t>Stage</t>
        </is>
      </c>
      <c r="B1" s="11" t="inlineStr">
        <is>
          <t>Win chance</t>
        </is>
      </c>
    </row>
    <row r="2">
      <c r="A2" t="inlineStr">
        <is>
          <t>New</t>
        </is>
      </c>
      <c r="B2" s="12" t="n">
        <v>0.1</v>
      </c>
      <c r="D2" t="inlineStr">
        <is>
          <t>Change a win chance here and every weighted value updates.</t>
        </is>
      </c>
    </row>
    <row r="3">
      <c r="A3" t="inlineStr">
        <is>
          <t>Contacted</t>
        </is>
      </c>
      <c r="B3" s="12" t="n">
        <v>0.2</v>
      </c>
    </row>
    <row r="4">
      <c r="A4" t="inlineStr">
        <is>
          <t>Qualified</t>
        </is>
      </c>
      <c r="B4" s="12" t="n">
        <v>0.4</v>
      </c>
    </row>
    <row r="5">
      <c r="A5" t="inlineStr">
        <is>
          <t>Proposal Sent</t>
        </is>
      </c>
      <c r="B5" s="12" t="n">
        <v>0.6</v>
      </c>
    </row>
    <row r="6">
      <c r="A6" t="inlineStr">
        <is>
          <t>Contract Sent</t>
        </is>
      </c>
      <c r="B6" s="12" t="n">
        <v>0.75</v>
      </c>
    </row>
    <row r="7">
      <c r="A7" t="inlineStr">
        <is>
          <t>Contract Signed</t>
        </is>
      </c>
      <c r="B7" s="12" t="n">
        <v>0.9</v>
      </c>
    </row>
    <row r="8">
      <c r="A8" t="inlineStr">
        <is>
          <t>Won</t>
        </is>
      </c>
      <c r="B8" s="12" t="n">
        <v>1</v>
      </c>
    </row>
    <row r="9">
      <c r="A9" t="inlineStr">
        <is>
          <t>Lost</t>
        </is>
      </c>
      <c r="B9" s="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AgencyKit</dc:creator>
  <dc:title>Freelance CRM template</dc:title>
  <dcterms:created xsi:type="dcterms:W3CDTF">2026-10-08T19:12:49Z</dcterms:created>
  <dcterms:modified xsi:type="dcterms:W3CDTF">2026-10-08T19:12:49Z</dcterms:modified>
</cp:coreProperties>
</file>